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1"/>
  </bookViews>
  <sheets>
    <sheet name="Startovní listina" sheetId="1" r:id="rId1"/>
    <sheet name="Celkové pořadí" sheetId="2" r:id="rId2"/>
    <sheet name="MA" sheetId="3" r:id="rId3"/>
    <sheet name="MB" sheetId="4" r:id="rId4"/>
    <sheet name="MC" sheetId="5" r:id="rId5"/>
    <sheet name="MD" sheetId="6" r:id="rId6"/>
    <sheet name="ME" sheetId="7" r:id="rId7"/>
    <sheet name="MJ" sheetId="8" r:id="rId8"/>
    <sheet name="Pb" sheetId="9" r:id="rId9"/>
    <sheet name="kategorie" sheetId="10" state="hidden" r:id="rId10"/>
  </sheets>
  <definedNames>
    <definedName name="_xlnm._FilterDatabase" localSheetId="1" hidden="1">'Celkové pořadí'!$A$5:$I$139</definedName>
    <definedName name="_xlnm._FilterDatabase" localSheetId="2" hidden="1">'MA'!$A$5:$I$135</definedName>
    <definedName name="_xlnm._FilterDatabase" localSheetId="3" hidden="1">'MB'!$A$5:$I$139</definedName>
    <definedName name="_xlnm._FilterDatabase" localSheetId="4" hidden="1">'MC'!$A$5:$I$139</definedName>
    <definedName name="_xlnm._FilterDatabase" localSheetId="5" hidden="1">'MD'!$A$5:$I$139</definedName>
    <definedName name="_xlnm._FilterDatabase" localSheetId="6" hidden="1">'ME'!$A$5:$I$139</definedName>
    <definedName name="_xlnm._FilterDatabase" localSheetId="7" hidden="1">'MJ'!$A$5:$I$139</definedName>
    <definedName name="_xlnm._FilterDatabase" localSheetId="8" hidden="1">'Pb'!$A$5:$I$139</definedName>
    <definedName name="_xlnm._FilterDatabase" localSheetId="0" hidden="1">'Startovní listina'!$A$5:$G$140</definedName>
    <definedName name="_xlnm.Print_Titles" localSheetId="1">'Celkové pořadí'!$1:$5</definedName>
    <definedName name="_xlnm.Print_Titles" localSheetId="2">'MA'!$1:$5</definedName>
    <definedName name="_xlnm.Print_Titles" localSheetId="3">'MB'!$1:$5</definedName>
    <definedName name="_xlnm.Print_Titles" localSheetId="4">'MC'!$1:$5</definedName>
    <definedName name="_xlnm.Print_Titles" localSheetId="5">'MD'!$1:$5</definedName>
    <definedName name="_xlnm.Print_Titles" localSheetId="6">'ME'!$1:$5</definedName>
    <definedName name="_xlnm.Print_Titles" localSheetId="7">'MJ'!$1:$5</definedName>
    <definedName name="_xlnm.Print_Titles" localSheetId="8">'Pb'!$1:$5</definedName>
    <definedName name="_xlnm.Print_Titles" localSheetId="0">'Startovní listina'!$1:$5</definedName>
    <definedName name="_xlnm.Print_Area" localSheetId="1">'Celkové pořadí'!$A$1:$H$109</definedName>
    <definedName name="_xlnm.Print_Area" localSheetId="2">'MA'!$A$1:$G$50</definedName>
    <definedName name="_xlnm.Print_Area" localSheetId="3">'MB'!$A$1:$G$54</definedName>
    <definedName name="_xlnm.Print_Area" localSheetId="4">'MC'!$A$1:$G$113</definedName>
    <definedName name="_xlnm.Print_Area" localSheetId="5">'MD'!$A$1:$G$113</definedName>
    <definedName name="_xlnm.Print_Area" localSheetId="6">'ME'!$A$1:$G$113</definedName>
    <definedName name="_xlnm.Print_Area" localSheetId="7">'MJ'!$A$1:$G$113</definedName>
    <definedName name="_xlnm.Print_Area" localSheetId="8">'Pb'!$A$1:$G$54</definedName>
    <definedName name="_xlnm.Print_Area" localSheetId="0">'Startovní listina'!$A$1:$G$141</definedName>
  </definedNames>
  <calcPr fullCalcOnLoad="1"/>
</workbook>
</file>

<file path=xl/sharedStrings.xml><?xml version="1.0" encoding="utf-8"?>
<sst xmlns="http://schemas.openxmlformats.org/spreadsheetml/2006/main" count="636" uniqueCount="231">
  <si>
    <t>Pořadí</t>
  </si>
  <si>
    <t>Startovní číslo</t>
  </si>
  <si>
    <t>Příjmení</t>
  </si>
  <si>
    <t>Jméno</t>
  </si>
  <si>
    <t>Rok narození</t>
  </si>
  <si>
    <t>Kategorie</t>
  </si>
  <si>
    <t>Klub</t>
  </si>
  <si>
    <t>Příbramáci</t>
  </si>
  <si>
    <t>Čas</t>
  </si>
  <si>
    <t>MB</t>
  </si>
  <si>
    <t>MA</t>
  </si>
  <si>
    <t>Jan</t>
  </si>
  <si>
    <t>x</t>
  </si>
  <si>
    <t>Startovní listina - Muži</t>
  </si>
  <si>
    <t>Celkové pořadí - Muži</t>
  </si>
  <si>
    <t>Výsledky - kategorie MA - muži do 39 let</t>
  </si>
  <si>
    <t>Výsledky - kategorie MB - muži do 49 let</t>
  </si>
  <si>
    <t>Výsledky - kategorie MC - muži do 59 let</t>
  </si>
  <si>
    <t>Výsledky - kategorie ME - muži od 70 let</t>
  </si>
  <si>
    <t>Výsledky - kategorie MJ - junioři</t>
  </si>
  <si>
    <t>Výsledky - Příbramáci</t>
  </si>
  <si>
    <t>Výsledky - kategorie MD - muži do 69 let</t>
  </si>
  <si>
    <t>MJ x</t>
  </si>
  <si>
    <t>MJ</t>
  </si>
  <si>
    <t>MC</t>
  </si>
  <si>
    <t>MD</t>
  </si>
  <si>
    <t>ME</t>
  </si>
  <si>
    <t>Běh města Příbrami 2016</t>
  </si>
  <si>
    <t>Vykysalý</t>
  </si>
  <si>
    <t>Petr</t>
  </si>
  <si>
    <t>Lokomotiva Beroun</t>
  </si>
  <si>
    <t>Pešek</t>
  </si>
  <si>
    <t>Tadeáš</t>
  </si>
  <si>
    <t>Muscle factory Březnice</t>
  </si>
  <si>
    <t>Falcník</t>
  </si>
  <si>
    <t>Onndřej</t>
  </si>
  <si>
    <t>ohrádka tzbf</t>
  </si>
  <si>
    <t>Franěk</t>
  </si>
  <si>
    <t>TRI KLUB PŘÍBRAM</t>
  </si>
  <si>
    <t xml:space="preserve"> MJ</t>
  </si>
  <si>
    <t>Paul</t>
  </si>
  <si>
    <t>Pavel</t>
  </si>
  <si>
    <t>Přenosil</t>
  </si>
  <si>
    <t>Stanislav</t>
  </si>
  <si>
    <t>Březnice</t>
  </si>
  <si>
    <t>Henyš</t>
  </si>
  <si>
    <t>Rodina</t>
  </si>
  <si>
    <t xml:space="preserve"> </t>
  </si>
  <si>
    <t>Rotek</t>
  </si>
  <si>
    <t>Fára</t>
  </si>
  <si>
    <t>Luděk</t>
  </si>
  <si>
    <t>Kratochvíl</t>
  </si>
  <si>
    <t>Bejček</t>
  </si>
  <si>
    <t>Michal</t>
  </si>
  <si>
    <t>SK BEJKOVO</t>
  </si>
  <si>
    <t>Bábíček</t>
  </si>
  <si>
    <t>Matěj</t>
  </si>
  <si>
    <t>Sládeček</t>
  </si>
  <si>
    <t>Jakub</t>
  </si>
  <si>
    <t>Senešnice</t>
  </si>
  <si>
    <t>Hausler</t>
  </si>
  <si>
    <t>Václav</t>
  </si>
  <si>
    <t>Vosmek</t>
  </si>
  <si>
    <t>Lukáš</t>
  </si>
  <si>
    <t>VYBĚHEJ SE, HALEX</t>
  </si>
  <si>
    <t xml:space="preserve">Plavec </t>
  </si>
  <si>
    <t>Hynek</t>
  </si>
  <si>
    <t>Petřík</t>
  </si>
  <si>
    <t>Ladislav</t>
  </si>
  <si>
    <t>Oujeský</t>
  </si>
  <si>
    <t>Tomáš</t>
  </si>
  <si>
    <t xml:space="preserve">Evan </t>
  </si>
  <si>
    <t>Jaromír</t>
  </si>
  <si>
    <t>Mejzr</t>
  </si>
  <si>
    <t>Dušan</t>
  </si>
  <si>
    <t>GABRIEL NEBULEL</t>
  </si>
  <si>
    <t xml:space="preserve">Karas </t>
  </si>
  <si>
    <t>Team Internet PB</t>
  </si>
  <si>
    <t xml:space="preserve">Hřídel </t>
  </si>
  <si>
    <t>Radek</t>
  </si>
  <si>
    <t>Příbram</t>
  </si>
  <si>
    <t>Žáček</t>
  </si>
  <si>
    <t>Zdeněk</t>
  </si>
  <si>
    <t xml:space="preserve">Řeháček </t>
  </si>
  <si>
    <t>Michael</t>
  </si>
  <si>
    <t>Befit Příbram</t>
  </si>
  <si>
    <t>Kupeček</t>
  </si>
  <si>
    <t>Horáček</t>
  </si>
  <si>
    <t xml:space="preserve">Petrilák </t>
  </si>
  <si>
    <t>Miroslav</t>
  </si>
  <si>
    <t>Orlovský Orel</t>
  </si>
  <si>
    <t xml:space="preserve">Vrba </t>
  </si>
  <si>
    <t>Brož</t>
  </si>
  <si>
    <t>Lubomír</t>
  </si>
  <si>
    <t>Hrstka</t>
  </si>
  <si>
    <t>TJ Sokol Jesenice</t>
  </si>
  <si>
    <t xml:space="preserve">Kloda </t>
  </si>
  <si>
    <t>Hons</t>
  </si>
  <si>
    <t>Brožík</t>
  </si>
  <si>
    <t>Valdemar</t>
  </si>
  <si>
    <t xml:space="preserve">Pazdera </t>
  </si>
  <si>
    <t>TT Příbram</t>
  </si>
  <si>
    <t xml:space="preserve">Tuháček </t>
  </si>
  <si>
    <t>Milan</t>
  </si>
  <si>
    <t>SK PRDLAVKY</t>
  </si>
  <si>
    <t xml:space="preserve">Nesvačil </t>
  </si>
  <si>
    <t>Vaverka</t>
  </si>
  <si>
    <t>Vojtěch</t>
  </si>
  <si>
    <t>Milín</t>
  </si>
  <si>
    <t>Novotný</t>
  </si>
  <si>
    <t>David</t>
  </si>
  <si>
    <t>Bonus</t>
  </si>
  <si>
    <t>Hostička</t>
  </si>
  <si>
    <t>Pavlišeň</t>
  </si>
  <si>
    <t>SK Sporting Příbram</t>
  </si>
  <si>
    <t xml:space="preserve">Víta </t>
  </si>
  <si>
    <t>Mařík</t>
  </si>
  <si>
    <t>Švarc</t>
  </si>
  <si>
    <t>SDH Svaté Pole</t>
  </si>
  <si>
    <t>Schovánek</t>
  </si>
  <si>
    <t>KRČSKÝ LES</t>
  </si>
  <si>
    <t>Vacarda</t>
  </si>
  <si>
    <t>Vladimír</t>
  </si>
  <si>
    <t>ELEVEN RUN TEAM</t>
  </si>
  <si>
    <t>Matouš</t>
  </si>
  <si>
    <t>OK Dobříš</t>
  </si>
  <si>
    <t xml:space="preserve">Smetana </t>
  </si>
  <si>
    <t xml:space="preserve">Kříž </t>
  </si>
  <si>
    <t>Gál</t>
  </si>
  <si>
    <t>Leoš</t>
  </si>
  <si>
    <t>Vyšehrad Praha</t>
  </si>
  <si>
    <t xml:space="preserve">Svoboda </t>
  </si>
  <si>
    <t>Placatka</t>
  </si>
  <si>
    <t>Váňa</t>
  </si>
  <si>
    <t>Miloslav</t>
  </si>
  <si>
    <t>Bohutín</t>
  </si>
  <si>
    <t>Máša</t>
  </si>
  <si>
    <t>TTC Příbram</t>
  </si>
  <si>
    <t>Skalička</t>
  </si>
  <si>
    <t>Jiří</t>
  </si>
  <si>
    <t>Vobejda</t>
  </si>
  <si>
    <t>SDH Březové Hory</t>
  </si>
  <si>
    <t xml:space="preserve">Kučera </t>
  </si>
  <si>
    <t>Otakar</t>
  </si>
  <si>
    <t>Sokol Přeštice</t>
  </si>
  <si>
    <t>Michálek</t>
  </si>
  <si>
    <t>Martin</t>
  </si>
  <si>
    <t>Maleček</t>
  </si>
  <si>
    <t>Žižkovský Tygři</t>
  </si>
  <si>
    <t xml:space="preserve">Čermák </t>
  </si>
  <si>
    <t>Bonk</t>
  </si>
  <si>
    <t>Roman</t>
  </si>
  <si>
    <t>Janovský</t>
  </si>
  <si>
    <t>AC-TRIAL Plzeň</t>
  </si>
  <si>
    <t xml:space="preserve">Dražan </t>
  </si>
  <si>
    <t>Jaroslav</t>
  </si>
  <si>
    <t>Triatlon Team Příbram</t>
  </si>
  <si>
    <t xml:space="preserve">Šůcha </t>
  </si>
  <si>
    <t>SV Stříbro</t>
  </si>
  <si>
    <t>Koloc</t>
  </si>
  <si>
    <t>AC TOTAL ZERO</t>
  </si>
  <si>
    <t>Cimbura</t>
  </si>
  <si>
    <t>Mikuláš</t>
  </si>
  <si>
    <t>Špecián</t>
  </si>
  <si>
    <t>Větrovský</t>
  </si>
  <si>
    <t>Aleš</t>
  </si>
  <si>
    <t>Ulrych</t>
  </si>
  <si>
    <t>Jeníček</t>
  </si>
  <si>
    <t>jan</t>
  </si>
  <si>
    <t>dvořák</t>
  </si>
  <si>
    <t>petr</t>
  </si>
  <si>
    <t>čekan</t>
  </si>
  <si>
    <t>horký</t>
  </si>
  <si>
    <t>krahulec</t>
  </si>
  <si>
    <t>marek</t>
  </si>
  <si>
    <t>kašák</t>
  </si>
  <si>
    <t>luboš</t>
  </si>
  <si>
    <t>dolejš</t>
  </si>
  <si>
    <t>tomáš</t>
  </si>
  <si>
    <t>matoušek</t>
  </si>
  <si>
    <t>krch</t>
  </si>
  <si>
    <t>michal</t>
  </si>
  <si>
    <t>kupidlovský</t>
  </si>
  <si>
    <t>daniel</t>
  </si>
  <si>
    <t>kovář</t>
  </si>
  <si>
    <t>pour</t>
  </si>
  <si>
    <t>svatopluk</t>
  </si>
  <si>
    <t>čada</t>
  </si>
  <si>
    <t>radim</t>
  </si>
  <si>
    <t>ungr</t>
  </si>
  <si>
    <t>antonín</t>
  </si>
  <si>
    <t>šnobl</t>
  </si>
  <si>
    <t>butzke</t>
  </si>
  <si>
    <t>vlk</t>
  </si>
  <si>
    <t>koláček</t>
  </si>
  <si>
    <t>gerec</t>
  </si>
  <si>
    <t>robert</t>
  </si>
  <si>
    <t>šiman</t>
  </si>
  <si>
    <t>eduard</t>
  </si>
  <si>
    <t xml:space="preserve">hájek </t>
  </si>
  <si>
    <t>jindřich</t>
  </si>
  <si>
    <t>sajdl</t>
  </si>
  <si>
    <t>martin</t>
  </si>
  <si>
    <t>číp</t>
  </si>
  <si>
    <t>roman</t>
  </si>
  <si>
    <t>šinfeld</t>
  </si>
  <si>
    <t>miloslav</t>
  </si>
  <si>
    <t>frýdl</t>
  </si>
  <si>
    <t>židišin</t>
  </si>
  <si>
    <t>peter</t>
  </si>
  <si>
    <t>hrušovský</t>
  </si>
  <si>
    <t xml:space="preserve">veselý </t>
  </si>
  <si>
    <t>lukáš</t>
  </si>
  <si>
    <t>šprysl</t>
  </si>
  <si>
    <t>korytár</t>
  </si>
  <si>
    <t>ján</t>
  </si>
  <si>
    <t>pavlica</t>
  </si>
  <si>
    <t>vávra</t>
  </si>
  <si>
    <t>pavel</t>
  </si>
  <si>
    <t>hrach</t>
  </si>
  <si>
    <t>ondřej</t>
  </si>
  <si>
    <t>klouzek</t>
  </si>
  <si>
    <t>zdeněk</t>
  </si>
  <si>
    <t>jirmášek</t>
  </si>
  <si>
    <t>hovorka</t>
  </si>
  <si>
    <t>josef</t>
  </si>
  <si>
    <t>1:00:49,2</t>
  </si>
  <si>
    <t>1:01:32,5</t>
  </si>
  <si>
    <t>1:03:07,3</t>
  </si>
  <si>
    <t>1:06:01,3</t>
  </si>
  <si>
    <t/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</si>
</sst>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47" fontId="39" fillId="0" borderId="0" xfId="0" applyNumberFormat="1" applyFon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9" fillId="0" borderId="0" xfId="0" applyFont="1" applyFill="1" applyAlignment="1">
      <alignment/>
    </xf>
    <xf numFmtId="47" fontId="39" fillId="0" borderId="0" xfId="0" applyNumberFormat="1" applyFont="1" applyFill="1" applyAlignment="1">
      <alignment/>
    </xf>
    <xf numFmtId="0" fontId="40" fillId="0" borderId="10" xfId="0" applyFont="1" applyBorder="1" applyAlignment="1">
      <alignment horizontal="right" wrapText="1"/>
    </xf>
    <xf numFmtId="0" fontId="39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47" fontId="39" fillId="0" borderId="0" xfId="0" applyNumberFormat="1" applyFont="1" applyAlignment="1" quotePrefix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49</xdr:row>
      <xdr:rowOff>180975</xdr:rowOff>
    </xdr:from>
    <xdr:to>
      <xdr:col>10</xdr:col>
      <xdr:colOff>438150</xdr:colOff>
      <xdr:row>66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067800"/>
          <a:ext cx="26289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0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12.28125" style="3" customWidth="1"/>
    <col min="2" max="4" width="19.28125" style="2" customWidth="1"/>
    <col min="5" max="7" width="12.7109375" style="3" customWidth="1"/>
    <col min="8" max="16384" width="9.140625" style="2" customWidth="1"/>
  </cols>
  <sheetData>
    <row r="1" ht="15">
      <c r="A1" s="1" t="s">
        <v>27</v>
      </c>
    </row>
    <row r="2" ht="12.75">
      <c r="A2" s="4"/>
    </row>
    <row r="3" spans="1:6" ht="12.75">
      <c r="A3" s="5" t="s">
        <v>13</v>
      </c>
      <c r="F3" s="14"/>
    </row>
    <row r="4" spans="1:6" ht="12.75">
      <c r="A4" s="4"/>
      <c r="F4" s="14"/>
    </row>
    <row r="5" spans="1:7" s="6" customFormat="1" ht="27" thickBot="1">
      <c r="A5" s="9" t="s">
        <v>1</v>
      </c>
      <c r="B5" s="10" t="s">
        <v>2</v>
      </c>
      <c r="C5" s="10" t="s">
        <v>3</v>
      </c>
      <c r="D5" s="10" t="s">
        <v>6</v>
      </c>
      <c r="E5" s="9" t="s">
        <v>4</v>
      </c>
      <c r="F5" s="15" t="s">
        <v>5</v>
      </c>
      <c r="G5" s="9" t="s">
        <v>7</v>
      </c>
    </row>
    <row r="6" spans="1:7" ht="13.5" thickTop="1">
      <c r="A6" s="3">
        <v>1</v>
      </c>
      <c r="B6" s="2" t="s">
        <v>28</v>
      </c>
      <c r="C6" s="2" t="s">
        <v>29</v>
      </c>
      <c r="D6" s="2" t="s">
        <v>30</v>
      </c>
      <c r="E6" s="3">
        <v>1972</v>
      </c>
      <c r="F6" s="3" t="s">
        <v>9</v>
      </c>
      <c r="G6" s="3" t="s">
        <v>47</v>
      </c>
    </row>
    <row r="7" spans="1:7" ht="12.75">
      <c r="A7" s="3">
        <v>2</v>
      </c>
      <c r="B7" s="2" t="s">
        <v>31</v>
      </c>
      <c r="C7" s="2" t="s">
        <v>32</v>
      </c>
      <c r="D7" s="2" t="s">
        <v>33</v>
      </c>
      <c r="E7" s="3">
        <v>2001</v>
      </c>
      <c r="F7" s="3" t="s">
        <v>23</v>
      </c>
      <c r="G7" s="3" t="s">
        <v>47</v>
      </c>
    </row>
    <row r="8" spans="1:7" ht="12.75">
      <c r="A8" s="3">
        <v>3</v>
      </c>
      <c r="B8" s="2" t="s">
        <v>34</v>
      </c>
      <c r="C8" s="2" t="s">
        <v>35</v>
      </c>
      <c r="D8" s="2" t="s">
        <v>36</v>
      </c>
      <c r="E8" s="3">
        <v>1980</v>
      </c>
      <c r="F8" s="3" t="s">
        <v>10</v>
      </c>
      <c r="G8" s="3" t="s">
        <v>12</v>
      </c>
    </row>
    <row r="9" spans="1:7" ht="12.75">
      <c r="A9" s="3">
        <v>4</v>
      </c>
      <c r="B9" s="2" t="s">
        <v>37</v>
      </c>
      <c r="C9" s="2" t="s">
        <v>11</v>
      </c>
      <c r="D9" s="2" t="s">
        <v>38</v>
      </c>
      <c r="E9" s="3">
        <v>1998</v>
      </c>
      <c r="F9" s="3" t="s">
        <v>39</v>
      </c>
      <c r="G9" s="3" t="s">
        <v>47</v>
      </c>
    </row>
    <row r="10" spans="1:7" ht="12.75">
      <c r="A10" s="3">
        <v>5</v>
      </c>
      <c r="B10" s="2" t="s">
        <v>40</v>
      </c>
      <c r="C10" s="2" t="s">
        <v>41</v>
      </c>
      <c r="E10" s="3">
        <v>1987</v>
      </c>
      <c r="F10" s="3" t="s">
        <v>10</v>
      </c>
      <c r="G10" s="3" t="s">
        <v>47</v>
      </c>
    </row>
    <row r="11" spans="1:7" ht="12.75">
      <c r="A11" s="3">
        <v>6</v>
      </c>
      <c r="B11" s="2" t="s">
        <v>42</v>
      </c>
      <c r="C11" s="2" t="s">
        <v>43</v>
      </c>
      <c r="D11" s="2" t="s">
        <v>44</v>
      </c>
      <c r="E11" s="3">
        <v>1972</v>
      </c>
      <c r="F11" s="3" t="s">
        <v>9</v>
      </c>
      <c r="G11" s="3" t="s">
        <v>47</v>
      </c>
    </row>
    <row r="12" spans="1:7" ht="12.75">
      <c r="A12" s="3">
        <v>7</v>
      </c>
      <c r="B12" s="2" t="s">
        <v>45</v>
      </c>
      <c r="C12" s="2" t="s">
        <v>11</v>
      </c>
      <c r="D12" s="2" t="s">
        <v>46</v>
      </c>
      <c r="E12" s="3">
        <v>1970</v>
      </c>
      <c r="F12" s="3" t="s">
        <v>9</v>
      </c>
      <c r="G12" s="3" t="s">
        <v>12</v>
      </c>
    </row>
    <row r="13" spans="1:6" ht="12.75">
      <c r="A13" s="3">
        <v>8</v>
      </c>
      <c r="B13" s="2" t="s">
        <v>48</v>
      </c>
      <c r="C13" s="2" t="s">
        <v>41</v>
      </c>
      <c r="E13" s="3">
        <v>1977</v>
      </c>
      <c r="F13" s="3" t="s">
        <v>10</v>
      </c>
    </row>
    <row r="14" spans="1:7" ht="12.75">
      <c r="A14" s="3">
        <v>9</v>
      </c>
      <c r="B14" s="2" t="s">
        <v>49</v>
      </c>
      <c r="C14" s="2" t="s">
        <v>50</v>
      </c>
      <c r="E14" s="3">
        <v>1974</v>
      </c>
      <c r="F14" s="3" t="s">
        <v>9</v>
      </c>
      <c r="G14" s="3" t="s">
        <v>12</v>
      </c>
    </row>
    <row r="15" spans="1:7" ht="12.75">
      <c r="A15" s="3">
        <v>10</v>
      </c>
      <c r="B15" s="2" t="s">
        <v>51</v>
      </c>
      <c r="C15" s="2" t="s">
        <v>11</v>
      </c>
      <c r="E15" s="3">
        <v>1992</v>
      </c>
      <c r="F15" s="3" t="s">
        <v>10</v>
      </c>
      <c r="G15" s="3" t="s">
        <v>12</v>
      </c>
    </row>
    <row r="16" spans="1:7" ht="12.75">
      <c r="A16" s="3">
        <v>11</v>
      </c>
      <c r="B16" s="2" t="s">
        <v>52</v>
      </c>
      <c r="C16" s="2" t="s">
        <v>53</v>
      </c>
      <c r="D16" s="2" t="s">
        <v>54</v>
      </c>
      <c r="E16" s="3">
        <v>1977</v>
      </c>
      <c r="F16" s="3" t="s">
        <v>10</v>
      </c>
      <c r="G16" s="3" t="s">
        <v>12</v>
      </c>
    </row>
    <row r="17" spans="1:7" ht="12.75">
      <c r="A17" s="3">
        <v>12</v>
      </c>
      <c r="B17" s="2" t="s">
        <v>55</v>
      </c>
      <c r="C17" s="2" t="s">
        <v>56</v>
      </c>
      <c r="E17" s="3">
        <v>1974</v>
      </c>
      <c r="F17" s="3" t="s">
        <v>9</v>
      </c>
      <c r="G17" s="3" t="s">
        <v>12</v>
      </c>
    </row>
    <row r="18" spans="1:6" ht="12.75">
      <c r="A18" s="3">
        <v>13</v>
      </c>
      <c r="B18" s="2" t="s">
        <v>57</v>
      </c>
      <c r="C18" s="2" t="s">
        <v>58</v>
      </c>
      <c r="D18" s="2" t="s">
        <v>59</v>
      </c>
      <c r="E18" s="3">
        <v>1974</v>
      </c>
      <c r="F18" s="3" t="s">
        <v>9</v>
      </c>
    </row>
    <row r="19" spans="1:7" ht="12.75">
      <c r="A19" s="3">
        <v>14</v>
      </c>
      <c r="B19" s="2" t="s">
        <v>60</v>
      </c>
      <c r="C19" s="2" t="s">
        <v>61</v>
      </c>
      <c r="E19" s="3">
        <v>1963</v>
      </c>
      <c r="F19" s="3" t="s">
        <v>24</v>
      </c>
      <c r="G19" s="3" t="s">
        <v>12</v>
      </c>
    </row>
    <row r="20" spans="1:7" ht="12.75">
      <c r="A20" s="3">
        <v>15</v>
      </c>
      <c r="B20" s="2" t="s">
        <v>62</v>
      </c>
      <c r="C20" s="2" t="s">
        <v>63</v>
      </c>
      <c r="D20" s="2" t="s">
        <v>64</v>
      </c>
      <c r="E20" s="3">
        <v>1983</v>
      </c>
      <c r="F20" s="3" t="s">
        <v>10</v>
      </c>
      <c r="G20" s="3" t="s">
        <v>12</v>
      </c>
    </row>
    <row r="21" spans="1:6" ht="12.75">
      <c r="A21" s="3">
        <v>16</v>
      </c>
      <c r="B21" s="2" t="s">
        <v>65</v>
      </c>
      <c r="C21" s="2" t="s">
        <v>66</v>
      </c>
      <c r="E21" s="3">
        <v>1978</v>
      </c>
      <c r="F21" s="3" t="s">
        <v>10</v>
      </c>
    </row>
    <row r="22" spans="1:7" ht="12.75">
      <c r="A22" s="3">
        <v>17</v>
      </c>
      <c r="B22" s="2" t="s">
        <v>67</v>
      </c>
      <c r="C22" s="2" t="s">
        <v>68</v>
      </c>
      <c r="E22" s="3">
        <v>1973</v>
      </c>
      <c r="F22" s="3" t="s">
        <v>9</v>
      </c>
      <c r="G22" s="3" t="s">
        <v>12</v>
      </c>
    </row>
    <row r="23" spans="1:6" ht="12.75">
      <c r="A23" s="3">
        <v>18</v>
      </c>
      <c r="B23" s="2" t="s">
        <v>69</v>
      </c>
      <c r="C23" s="2" t="s">
        <v>70</v>
      </c>
      <c r="E23" s="3">
        <v>1974</v>
      </c>
      <c r="F23" s="3" t="s">
        <v>9</v>
      </c>
    </row>
    <row r="24" spans="1:7" ht="12.75">
      <c r="A24" s="3">
        <v>19</v>
      </c>
      <c r="B24" s="2" t="s">
        <v>71</v>
      </c>
      <c r="C24" s="2" t="s">
        <v>72</v>
      </c>
      <c r="E24" s="3">
        <v>1985</v>
      </c>
      <c r="F24" s="3" t="s">
        <v>10</v>
      </c>
      <c r="G24" s="3" t="s">
        <v>12</v>
      </c>
    </row>
    <row r="25" spans="1:6" ht="12.75">
      <c r="A25" s="3">
        <v>20</v>
      </c>
      <c r="B25" s="2" t="s">
        <v>73</v>
      </c>
      <c r="C25" s="2" t="s">
        <v>74</v>
      </c>
      <c r="D25" s="2" t="s">
        <v>75</v>
      </c>
      <c r="E25" s="3">
        <v>1974</v>
      </c>
      <c r="F25" s="3" t="s">
        <v>9</v>
      </c>
    </row>
    <row r="26" spans="1:7" ht="12.75">
      <c r="A26" s="3">
        <v>21</v>
      </c>
      <c r="B26" s="2" t="s">
        <v>76</v>
      </c>
      <c r="C26" s="2" t="s">
        <v>70</v>
      </c>
      <c r="D26" s="2" t="s">
        <v>77</v>
      </c>
      <c r="E26" s="3">
        <v>1967</v>
      </c>
      <c r="F26" s="3" t="s">
        <v>9</v>
      </c>
      <c r="G26" s="3" t="s">
        <v>12</v>
      </c>
    </row>
    <row r="27" spans="1:6" ht="12.75">
      <c r="A27" s="3">
        <v>22</v>
      </c>
      <c r="B27" s="2" t="s">
        <v>78</v>
      </c>
      <c r="C27" s="2" t="s">
        <v>79</v>
      </c>
      <c r="D27" s="2" t="s">
        <v>80</v>
      </c>
      <c r="E27" s="3">
        <v>1974</v>
      </c>
      <c r="F27" s="3" t="s">
        <v>9</v>
      </c>
    </row>
    <row r="28" spans="1:7" ht="12.75">
      <c r="A28" s="3">
        <v>23</v>
      </c>
      <c r="B28" s="2" t="s">
        <v>81</v>
      </c>
      <c r="C28" s="2" t="s">
        <v>82</v>
      </c>
      <c r="E28" s="3">
        <v>1982</v>
      </c>
      <c r="F28" s="3" t="s">
        <v>10</v>
      </c>
      <c r="G28" s="3" t="s">
        <v>12</v>
      </c>
    </row>
    <row r="29" spans="1:7" ht="12.75">
      <c r="A29" s="3">
        <v>24</v>
      </c>
      <c r="B29" s="2" t="s">
        <v>83</v>
      </c>
      <c r="C29" s="2" t="s">
        <v>84</v>
      </c>
      <c r="D29" s="2" t="s">
        <v>85</v>
      </c>
      <c r="E29" s="3">
        <v>1973</v>
      </c>
      <c r="F29" s="3" t="s">
        <v>9</v>
      </c>
      <c r="G29" s="3" t="s">
        <v>12</v>
      </c>
    </row>
    <row r="30" spans="1:7" ht="12.75">
      <c r="A30" s="3">
        <v>25</v>
      </c>
      <c r="B30" s="2" t="s">
        <v>86</v>
      </c>
      <c r="C30" s="2" t="s">
        <v>41</v>
      </c>
      <c r="E30" s="3">
        <v>1971</v>
      </c>
      <c r="F30" s="3" t="s">
        <v>9</v>
      </c>
      <c r="G30" s="3" t="s">
        <v>12</v>
      </c>
    </row>
    <row r="31" spans="1:7" ht="12.75">
      <c r="A31" s="3">
        <v>26</v>
      </c>
      <c r="B31" s="2" t="s">
        <v>87</v>
      </c>
      <c r="C31" s="2" t="s">
        <v>29</v>
      </c>
      <c r="E31" s="3">
        <v>1980</v>
      </c>
      <c r="F31" s="3" t="s">
        <v>10</v>
      </c>
      <c r="G31" s="3" t="s">
        <v>12</v>
      </c>
    </row>
    <row r="32" spans="1:6" ht="12.75">
      <c r="A32" s="3">
        <v>27</v>
      </c>
      <c r="B32" s="2" t="s">
        <v>88</v>
      </c>
      <c r="C32" s="2" t="s">
        <v>89</v>
      </c>
      <c r="D32" s="2" t="s">
        <v>90</v>
      </c>
      <c r="E32" s="3">
        <v>1966</v>
      </c>
      <c r="F32" s="3" t="s">
        <v>24</v>
      </c>
    </row>
    <row r="33" spans="1:6" ht="12.75">
      <c r="A33" s="3">
        <v>28</v>
      </c>
      <c r="B33" s="2" t="s">
        <v>91</v>
      </c>
      <c r="C33" s="2" t="s">
        <v>41</v>
      </c>
      <c r="E33" s="3">
        <v>1970</v>
      </c>
      <c r="F33" s="3" t="s">
        <v>9</v>
      </c>
    </row>
    <row r="34" spans="1:6" ht="12.75">
      <c r="A34" s="3">
        <v>29</v>
      </c>
      <c r="B34" s="2" t="s">
        <v>92</v>
      </c>
      <c r="C34" s="2" t="s">
        <v>93</v>
      </c>
      <c r="E34" s="3">
        <v>1980</v>
      </c>
      <c r="F34" s="3" t="s">
        <v>10</v>
      </c>
    </row>
    <row r="35" spans="1:6" ht="12.75">
      <c r="A35" s="3">
        <v>30</v>
      </c>
      <c r="B35" s="2" t="s">
        <v>94</v>
      </c>
      <c r="C35" s="2" t="s">
        <v>89</v>
      </c>
      <c r="D35" s="2" t="s">
        <v>95</v>
      </c>
      <c r="E35" s="3">
        <v>1946</v>
      </c>
      <c r="F35" s="3" t="s">
        <v>26</v>
      </c>
    </row>
    <row r="36" spans="1:6" ht="12.75">
      <c r="A36" s="3">
        <v>31</v>
      </c>
      <c r="B36" s="2" t="s">
        <v>96</v>
      </c>
      <c r="C36" s="2" t="s">
        <v>68</v>
      </c>
      <c r="E36" s="3">
        <v>1989</v>
      </c>
      <c r="F36" s="3" t="s">
        <v>10</v>
      </c>
    </row>
    <row r="37" spans="1:7" ht="12.75">
      <c r="A37" s="3">
        <v>32</v>
      </c>
      <c r="B37" s="2" t="s">
        <v>97</v>
      </c>
      <c r="C37" s="2" t="s">
        <v>41</v>
      </c>
      <c r="E37" s="3">
        <v>1980</v>
      </c>
      <c r="F37" s="3" t="s">
        <v>10</v>
      </c>
      <c r="G37" s="3" t="s">
        <v>12</v>
      </c>
    </row>
    <row r="38" spans="1:6" ht="12.75">
      <c r="A38" s="3">
        <v>33</v>
      </c>
      <c r="B38" s="2" t="s">
        <v>98</v>
      </c>
      <c r="C38" s="2" t="s">
        <v>99</v>
      </c>
      <c r="E38" s="3">
        <v>1976</v>
      </c>
      <c r="F38" s="3" t="s">
        <v>9</v>
      </c>
    </row>
    <row r="39" spans="1:6" ht="12.75">
      <c r="A39" s="3">
        <v>34</v>
      </c>
      <c r="B39" s="2" t="s">
        <v>100</v>
      </c>
      <c r="C39" s="2" t="s">
        <v>63</v>
      </c>
      <c r="D39" s="2" t="s">
        <v>101</v>
      </c>
      <c r="E39" s="3">
        <v>1986</v>
      </c>
      <c r="F39" s="3" t="s">
        <v>10</v>
      </c>
    </row>
    <row r="40" spans="1:7" ht="12.75">
      <c r="A40" s="3">
        <v>35</v>
      </c>
      <c r="B40" s="2" t="s">
        <v>102</v>
      </c>
      <c r="C40" s="2" t="s">
        <v>103</v>
      </c>
      <c r="D40" s="2" t="s">
        <v>104</v>
      </c>
      <c r="E40" s="3">
        <v>1965</v>
      </c>
      <c r="F40" s="3" t="s">
        <v>24</v>
      </c>
      <c r="G40" s="3" t="s">
        <v>12</v>
      </c>
    </row>
    <row r="41" spans="1:7" ht="12.75">
      <c r="A41" s="3">
        <v>36</v>
      </c>
      <c r="B41" s="2" t="s">
        <v>105</v>
      </c>
      <c r="C41" s="2" t="s">
        <v>70</v>
      </c>
      <c r="D41" s="2" t="s">
        <v>80</v>
      </c>
      <c r="E41" s="3">
        <v>1968</v>
      </c>
      <c r="F41" s="3" t="s">
        <v>9</v>
      </c>
      <c r="G41" s="3" t="s">
        <v>12</v>
      </c>
    </row>
    <row r="42" spans="1:6" ht="12.75">
      <c r="A42" s="3">
        <v>37</v>
      </c>
      <c r="B42" s="2" t="s">
        <v>106</v>
      </c>
      <c r="C42" s="2" t="s">
        <v>107</v>
      </c>
      <c r="D42" s="2" t="s">
        <v>108</v>
      </c>
      <c r="E42" s="3">
        <v>1978</v>
      </c>
      <c r="F42" s="3" t="s">
        <v>10</v>
      </c>
    </row>
    <row r="43" spans="1:6" ht="12.75">
      <c r="A43" s="3">
        <v>38</v>
      </c>
      <c r="B43" s="2" t="s">
        <v>109</v>
      </c>
      <c r="C43" s="2" t="s">
        <v>110</v>
      </c>
      <c r="D43" s="2" t="s">
        <v>111</v>
      </c>
      <c r="E43" s="3">
        <v>1981</v>
      </c>
      <c r="F43" s="3" t="s">
        <v>10</v>
      </c>
    </row>
    <row r="44" spans="1:7" ht="12.75">
      <c r="A44" s="3">
        <v>39</v>
      </c>
      <c r="B44" s="2" t="s">
        <v>112</v>
      </c>
      <c r="C44" s="2" t="s">
        <v>11</v>
      </c>
      <c r="D44" s="2" t="s">
        <v>80</v>
      </c>
      <c r="E44" s="3">
        <v>1979</v>
      </c>
      <c r="F44" s="3" t="s">
        <v>10</v>
      </c>
      <c r="G44" s="3" t="s">
        <v>12</v>
      </c>
    </row>
    <row r="45" spans="1:6" ht="12.75">
      <c r="A45" s="3">
        <v>40</v>
      </c>
      <c r="B45" s="2" t="s">
        <v>113</v>
      </c>
      <c r="C45" s="2" t="s">
        <v>29</v>
      </c>
      <c r="D45" s="2" t="s">
        <v>114</v>
      </c>
      <c r="E45" s="3">
        <v>1999</v>
      </c>
      <c r="F45" s="3" t="s">
        <v>23</v>
      </c>
    </row>
    <row r="46" spans="1:7" ht="12.75">
      <c r="A46" s="3">
        <v>41</v>
      </c>
      <c r="B46" s="2" t="s">
        <v>115</v>
      </c>
      <c r="C46" s="2" t="s">
        <v>11</v>
      </c>
      <c r="E46" s="3">
        <v>1993</v>
      </c>
      <c r="F46" s="3" t="s">
        <v>10</v>
      </c>
      <c r="G46" s="3" t="s">
        <v>12</v>
      </c>
    </row>
    <row r="47" spans="1:6" ht="12.75">
      <c r="A47" s="3">
        <v>42</v>
      </c>
      <c r="B47" s="2" t="s">
        <v>116</v>
      </c>
      <c r="C47" s="2" t="s">
        <v>89</v>
      </c>
      <c r="D47" s="2" t="s">
        <v>118</v>
      </c>
      <c r="E47" s="3">
        <v>1972</v>
      </c>
      <c r="F47" s="3" t="s">
        <v>9</v>
      </c>
    </row>
    <row r="48" spans="1:6" ht="12.75">
      <c r="A48" s="3">
        <v>43</v>
      </c>
      <c r="B48" s="2" t="s">
        <v>119</v>
      </c>
      <c r="C48" s="2" t="s">
        <v>29</v>
      </c>
      <c r="D48" s="2" t="s">
        <v>120</v>
      </c>
      <c r="E48" s="3">
        <v>1965</v>
      </c>
      <c r="F48" s="3" t="s">
        <v>24</v>
      </c>
    </row>
    <row r="49" spans="1:6" ht="12.75">
      <c r="A49" s="3">
        <v>44</v>
      </c>
      <c r="B49" s="2" t="s">
        <v>121</v>
      </c>
      <c r="C49" s="2" t="s">
        <v>122</v>
      </c>
      <c r="D49" s="2" t="s">
        <v>123</v>
      </c>
      <c r="E49" s="3">
        <v>1959</v>
      </c>
      <c r="F49" s="3" t="s">
        <v>24</v>
      </c>
    </row>
    <row r="50" spans="1:6" ht="12.75">
      <c r="A50" s="3">
        <v>45</v>
      </c>
      <c r="B50" s="2" t="s">
        <v>88</v>
      </c>
      <c r="C50" s="2" t="s">
        <v>124</v>
      </c>
      <c r="D50" s="2" t="s">
        <v>125</v>
      </c>
      <c r="E50" s="3">
        <v>2004</v>
      </c>
      <c r="F50" s="3" t="s">
        <v>23</v>
      </c>
    </row>
    <row r="51" spans="1:6" ht="12.75">
      <c r="A51" s="3">
        <v>46</v>
      </c>
      <c r="B51" s="2" t="s">
        <v>126</v>
      </c>
      <c r="C51" s="2" t="s">
        <v>53</v>
      </c>
      <c r="E51" s="3">
        <v>1973</v>
      </c>
      <c r="F51" s="3" t="s">
        <v>9</v>
      </c>
    </row>
    <row r="52" spans="1:6" ht="12.75">
      <c r="A52" s="3">
        <v>47</v>
      </c>
      <c r="B52" s="2" t="s">
        <v>127</v>
      </c>
      <c r="C52" s="2" t="s">
        <v>122</v>
      </c>
      <c r="D52" s="2" t="s">
        <v>114</v>
      </c>
      <c r="E52" s="3">
        <v>1943</v>
      </c>
      <c r="F52" s="3" t="s">
        <v>26</v>
      </c>
    </row>
    <row r="53" spans="1:6" ht="12.75">
      <c r="A53" s="3">
        <v>48</v>
      </c>
      <c r="B53" s="2" t="s">
        <v>128</v>
      </c>
      <c r="C53" s="2" t="s">
        <v>129</v>
      </c>
      <c r="D53" s="2" t="s">
        <v>130</v>
      </c>
      <c r="E53" s="3">
        <v>1959</v>
      </c>
      <c r="F53" s="3" t="s">
        <v>24</v>
      </c>
    </row>
    <row r="54" spans="1:7" ht="12.75">
      <c r="A54" s="3">
        <v>49</v>
      </c>
      <c r="B54" s="2" t="s">
        <v>131</v>
      </c>
      <c r="C54" s="2" t="s">
        <v>11</v>
      </c>
      <c r="D54" s="2" t="s">
        <v>80</v>
      </c>
      <c r="E54" s="3">
        <v>1943</v>
      </c>
      <c r="F54" s="3" t="s">
        <v>26</v>
      </c>
      <c r="G54" s="3" t="s">
        <v>12</v>
      </c>
    </row>
    <row r="55" spans="1:7" ht="12.75">
      <c r="A55" s="3">
        <v>50</v>
      </c>
      <c r="B55" s="2" t="s">
        <v>132</v>
      </c>
      <c r="C55" s="2" t="s">
        <v>43</v>
      </c>
      <c r="D55" s="2" t="s">
        <v>80</v>
      </c>
      <c r="E55" s="3">
        <v>1969</v>
      </c>
      <c r="F55" s="3" t="s">
        <v>9</v>
      </c>
      <c r="G55" s="3" t="s">
        <v>12</v>
      </c>
    </row>
    <row r="56" spans="1:6" ht="12.75">
      <c r="A56" s="3">
        <v>51</v>
      </c>
      <c r="B56" s="2" t="s">
        <v>133</v>
      </c>
      <c r="C56" s="2" t="s">
        <v>134</v>
      </c>
      <c r="D56" s="2" t="s">
        <v>135</v>
      </c>
      <c r="E56" s="3">
        <v>1963</v>
      </c>
      <c r="F56" s="3" t="s">
        <v>24</v>
      </c>
    </row>
    <row r="57" spans="1:6" ht="12.75">
      <c r="A57" s="3">
        <v>52</v>
      </c>
      <c r="B57" s="2" t="s">
        <v>136</v>
      </c>
      <c r="C57" s="2" t="s">
        <v>11</v>
      </c>
      <c r="D57" s="2" t="s">
        <v>137</v>
      </c>
      <c r="E57" s="3">
        <v>2003</v>
      </c>
      <c r="F57" s="3" t="s">
        <v>23</v>
      </c>
    </row>
    <row r="58" spans="1:7" ht="12.75">
      <c r="A58" s="3">
        <v>53</v>
      </c>
      <c r="B58" s="2" t="s">
        <v>138</v>
      </c>
      <c r="C58" s="2" t="s">
        <v>139</v>
      </c>
      <c r="D58" s="2" t="s">
        <v>38</v>
      </c>
      <c r="E58" s="3">
        <v>1974</v>
      </c>
      <c r="F58" s="3" t="s">
        <v>9</v>
      </c>
      <c r="G58" s="3" t="s">
        <v>12</v>
      </c>
    </row>
    <row r="59" spans="1:7" ht="12.75">
      <c r="A59" s="3">
        <v>54</v>
      </c>
      <c r="B59" s="2" t="s">
        <v>140</v>
      </c>
      <c r="C59" s="2" t="s">
        <v>68</v>
      </c>
      <c r="D59" s="2" t="s">
        <v>141</v>
      </c>
      <c r="E59" s="3">
        <v>1974</v>
      </c>
      <c r="F59" s="3" t="s">
        <v>9</v>
      </c>
      <c r="G59" s="3" t="s">
        <v>12</v>
      </c>
    </row>
    <row r="60" spans="1:7" ht="12.75">
      <c r="A60" s="3">
        <v>55</v>
      </c>
      <c r="B60" s="2" t="s">
        <v>140</v>
      </c>
      <c r="C60" s="2" t="s">
        <v>134</v>
      </c>
      <c r="D60" s="2" t="s">
        <v>141</v>
      </c>
      <c r="E60" s="3">
        <v>1974</v>
      </c>
      <c r="F60" s="3" t="s">
        <v>9</v>
      </c>
      <c r="G60" s="3" t="s">
        <v>12</v>
      </c>
    </row>
    <row r="61" spans="1:6" ht="12.75">
      <c r="A61" s="3">
        <v>56</v>
      </c>
      <c r="B61" s="2" t="s">
        <v>142</v>
      </c>
      <c r="C61" s="2" t="s">
        <v>143</v>
      </c>
      <c r="D61" s="2" t="s">
        <v>144</v>
      </c>
      <c r="E61" s="3">
        <v>1945</v>
      </c>
      <c r="F61" s="3" t="s">
        <v>26</v>
      </c>
    </row>
    <row r="62" spans="1:6" ht="12.75">
      <c r="A62" s="3">
        <v>57</v>
      </c>
      <c r="B62" s="2" t="s">
        <v>145</v>
      </c>
      <c r="C62" s="2" t="s">
        <v>146</v>
      </c>
      <c r="D62" s="2" t="s">
        <v>38</v>
      </c>
      <c r="E62" s="3">
        <v>1975</v>
      </c>
      <c r="F62" s="3" t="s">
        <v>9</v>
      </c>
    </row>
    <row r="63" spans="1:6" ht="12.75">
      <c r="A63" s="3">
        <v>58</v>
      </c>
      <c r="B63" s="2" t="s">
        <v>147</v>
      </c>
      <c r="C63" s="2" t="s">
        <v>146</v>
      </c>
      <c r="D63" s="2" t="s">
        <v>148</v>
      </c>
      <c r="E63" s="3">
        <v>1975</v>
      </c>
      <c r="F63" s="3" t="s">
        <v>9</v>
      </c>
    </row>
    <row r="64" spans="1:6" ht="12.75">
      <c r="A64" s="3">
        <v>59</v>
      </c>
      <c r="B64" s="2" t="s">
        <v>149</v>
      </c>
      <c r="C64" s="2" t="s">
        <v>146</v>
      </c>
      <c r="D64" s="2" t="s">
        <v>47</v>
      </c>
      <c r="E64" s="3">
        <v>1976</v>
      </c>
      <c r="F64" s="3" t="s">
        <v>9</v>
      </c>
    </row>
    <row r="65" spans="1:7" ht="12.75">
      <c r="A65" s="3">
        <v>60</v>
      </c>
      <c r="B65" s="2" t="s">
        <v>150</v>
      </c>
      <c r="C65" s="2" t="s">
        <v>151</v>
      </c>
      <c r="D65" s="2" t="s">
        <v>38</v>
      </c>
      <c r="E65" s="3">
        <v>1993</v>
      </c>
      <c r="F65" s="3" t="s">
        <v>10</v>
      </c>
      <c r="G65" s="3" t="s">
        <v>12</v>
      </c>
    </row>
    <row r="66" spans="1:6" ht="12.75">
      <c r="A66" s="3">
        <v>61</v>
      </c>
      <c r="B66" s="2" t="s">
        <v>152</v>
      </c>
      <c r="C66" s="2" t="s">
        <v>29</v>
      </c>
      <c r="D66" s="2" t="s">
        <v>153</v>
      </c>
      <c r="E66" s="3">
        <v>1945</v>
      </c>
      <c r="F66" s="3" t="s">
        <v>26</v>
      </c>
    </row>
    <row r="67" spans="1:7" ht="12.75">
      <c r="A67" s="3">
        <v>62</v>
      </c>
      <c r="B67" s="2" t="s">
        <v>154</v>
      </c>
      <c r="C67" s="2" t="s">
        <v>155</v>
      </c>
      <c r="D67" s="2" t="s">
        <v>156</v>
      </c>
      <c r="E67" s="3">
        <v>1981</v>
      </c>
      <c r="F67" s="3" t="s">
        <v>10</v>
      </c>
      <c r="G67" s="3" t="s">
        <v>12</v>
      </c>
    </row>
    <row r="68" spans="1:6" ht="12.75">
      <c r="A68" s="3">
        <v>63</v>
      </c>
      <c r="B68" s="2" t="s">
        <v>157</v>
      </c>
      <c r="C68" s="2" t="s">
        <v>61</v>
      </c>
      <c r="D68" s="2" t="s">
        <v>158</v>
      </c>
      <c r="E68" s="3">
        <v>1946</v>
      </c>
      <c r="F68" s="3" t="s">
        <v>26</v>
      </c>
    </row>
    <row r="69" spans="1:6" ht="12.75">
      <c r="A69" s="3">
        <v>64</v>
      </c>
      <c r="B69" s="2" t="s">
        <v>159</v>
      </c>
      <c r="C69" s="2" t="s">
        <v>41</v>
      </c>
      <c r="D69" s="2" t="s">
        <v>160</v>
      </c>
      <c r="E69" s="3">
        <v>1965</v>
      </c>
      <c r="F69" s="3" t="s">
        <v>24</v>
      </c>
    </row>
    <row r="70" spans="1:6" ht="12.75">
      <c r="A70" s="3">
        <v>65</v>
      </c>
      <c r="B70" s="2" t="s">
        <v>161</v>
      </c>
      <c r="C70" s="2" t="s">
        <v>162</v>
      </c>
      <c r="E70" s="3">
        <v>1984</v>
      </c>
      <c r="F70" s="3" t="s">
        <v>10</v>
      </c>
    </row>
    <row r="71" spans="1:6" ht="12.75">
      <c r="A71" s="3">
        <v>66</v>
      </c>
      <c r="B71" s="2" t="s">
        <v>163</v>
      </c>
      <c r="C71" s="2" t="s">
        <v>139</v>
      </c>
      <c r="E71" s="3">
        <v>1982</v>
      </c>
      <c r="F71" s="3" t="s">
        <v>10</v>
      </c>
    </row>
    <row r="72" spans="1:6" ht="12.75">
      <c r="A72" s="3">
        <v>67</v>
      </c>
      <c r="B72" s="2" t="s">
        <v>166</v>
      </c>
      <c r="C72" s="2" t="s">
        <v>74</v>
      </c>
      <c r="E72" s="3">
        <v>1978</v>
      </c>
      <c r="F72" s="3" t="s">
        <v>10</v>
      </c>
    </row>
    <row r="73" spans="1:6" ht="12.75">
      <c r="A73" s="3">
        <v>68</v>
      </c>
      <c r="B73" s="2" t="s">
        <v>167</v>
      </c>
      <c r="C73" s="2" t="s">
        <v>168</v>
      </c>
      <c r="E73" s="3">
        <v>1999</v>
      </c>
      <c r="F73" s="3" t="s">
        <v>23</v>
      </c>
    </row>
    <row r="74" spans="1:7" ht="12.75">
      <c r="A74" s="3">
        <v>69</v>
      </c>
      <c r="B74" s="2" t="s">
        <v>169</v>
      </c>
      <c r="C74" s="2" t="s">
        <v>170</v>
      </c>
      <c r="E74" s="3">
        <v>1995</v>
      </c>
      <c r="F74" s="3" t="s">
        <v>10</v>
      </c>
      <c r="G74" s="3" t="s">
        <v>12</v>
      </c>
    </row>
    <row r="75" spans="1:7" ht="12.75">
      <c r="A75" s="3">
        <v>70</v>
      </c>
      <c r="B75" s="2" t="s">
        <v>171</v>
      </c>
      <c r="C75" s="2" t="s">
        <v>61</v>
      </c>
      <c r="E75" s="3">
        <v>1992</v>
      </c>
      <c r="F75" s="3" t="s">
        <v>10</v>
      </c>
      <c r="G75" s="3" t="s">
        <v>12</v>
      </c>
    </row>
    <row r="76" spans="1:7" ht="12.75">
      <c r="A76" s="3">
        <v>71</v>
      </c>
      <c r="B76" s="2" t="s">
        <v>172</v>
      </c>
      <c r="C76" s="2" t="s">
        <v>168</v>
      </c>
      <c r="E76" s="3">
        <v>1977</v>
      </c>
      <c r="F76" s="3" t="s">
        <v>10</v>
      </c>
      <c r="G76" s="3" t="s">
        <v>12</v>
      </c>
    </row>
    <row r="77" spans="1:6" ht="12.75">
      <c r="A77" s="3">
        <v>72</v>
      </c>
      <c r="B77" s="2" t="s">
        <v>173</v>
      </c>
      <c r="C77" s="2" t="s">
        <v>174</v>
      </c>
      <c r="E77" s="3">
        <v>1988</v>
      </c>
      <c r="F77" s="3" t="s">
        <v>10</v>
      </c>
    </row>
    <row r="78" spans="1:7" ht="12.75">
      <c r="A78" s="3">
        <v>73</v>
      </c>
      <c r="B78" s="2" t="s">
        <v>175</v>
      </c>
      <c r="C78" s="2" t="s">
        <v>176</v>
      </c>
      <c r="E78" s="3">
        <v>1968</v>
      </c>
      <c r="F78" s="3" t="s">
        <v>9</v>
      </c>
      <c r="G78" s="3" t="s">
        <v>12</v>
      </c>
    </row>
    <row r="79" spans="1:6" ht="12.75">
      <c r="A79" s="3">
        <v>74</v>
      </c>
      <c r="B79" s="2" t="s">
        <v>177</v>
      </c>
      <c r="C79" s="2" t="s">
        <v>178</v>
      </c>
      <c r="E79" s="3">
        <v>1979</v>
      </c>
      <c r="F79" s="3" t="s">
        <v>10</v>
      </c>
    </row>
    <row r="80" spans="1:6" ht="12.75">
      <c r="A80" s="3">
        <v>75</v>
      </c>
      <c r="B80" s="2" t="s">
        <v>179</v>
      </c>
      <c r="C80" s="2" t="s">
        <v>61</v>
      </c>
      <c r="E80" s="3">
        <v>1977</v>
      </c>
      <c r="F80" s="3" t="s">
        <v>10</v>
      </c>
    </row>
    <row r="81" spans="1:6" ht="12.75">
      <c r="A81" s="3">
        <v>76</v>
      </c>
      <c r="B81" s="2" t="s">
        <v>180</v>
      </c>
      <c r="C81" s="2" t="s">
        <v>181</v>
      </c>
      <c r="E81" s="3">
        <v>1979</v>
      </c>
      <c r="F81" s="3" t="s">
        <v>10</v>
      </c>
    </row>
    <row r="82" spans="1:6" ht="12.75">
      <c r="A82" s="3">
        <v>77</v>
      </c>
      <c r="B82" s="2" t="s">
        <v>182</v>
      </c>
      <c r="C82" s="2" t="s">
        <v>183</v>
      </c>
      <c r="E82" s="3">
        <v>1976</v>
      </c>
      <c r="F82" s="3" t="s">
        <v>9</v>
      </c>
    </row>
    <row r="83" spans="1:6" ht="12.75">
      <c r="A83" s="3">
        <v>78</v>
      </c>
      <c r="B83" s="2" t="s">
        <v>184</v>
      </c>
      <c r="C83" s="2" t="s">
        <v>181</v>
      </c>
      <c r="E83" s="3">
        <v>1971</v>
      </c>
      <c r="F83" s="3" t="s">
        <v>9</v>
      </c>
    </row>
    <row r="84" spans="1:6" ht="12.75">
      <c r="A84" s="3">
        <v>79</v>
      </c>
      <c r="B84" s="2" t="s">
        <v>185</v>
      </c>
      <c r="C84" s="2" t="s">
        <v>186</v>
      </c>
      <c r="E84" s="3">
        <v>1952</v>
      </c>
      <c r="F84" s="3" t="s">
        <v>25</v>
      </c>
    </row>
    <row r="85" spans="1:6" ht="12.75">
      <c r="A85" s="3">
        <v>80</v>
      </c>
      <c r="B85" s="2" t="s">
        <v>187</v>
      </c>
      <c r="C85" s="2" t="s">
        <v>188</v>
      </c>
      <c r="E85" s="3">
        <v>1976</v>
      </c>
      <c r="F85" s="3" t="s">
        <v>9</v>
      </c>
    </row>
    <row r="86" spans="1:6" ht="12.75">
      <c r="A86" s="3">
        <v>81</v>
      </c>
      <c r="B86" s="2" t="s">
        <v>189</v>
      </c>
      <c r="C86" s="2" t="s">
        <v>190</v>
      </c>
      <c r="E86" s="3">
        <v>1952</v>
      </c>
      <c r="F86" s="3" t="s">
        <v>25</v>
      </c>
    </row>
    <row r="87" spans="1:7" ht="12.75">
      <c r="A87" s="3">
        <v>82</v>
      </c>
      <c r="B87" s="2" t="s">
        <v>164</v>
      </c>
      <c r="C87" s="2" t="s">
        <v>165</v>
      </c>
      <c r="D87" s="2" t="s">
        <v>38</v>
      </c>
      <c r="E87" s="3">
        <v>1982</v>
      </c>
      <c r="F87" s="3" t="s">
        <v>10</v>
      </c>
      <c r="G87" s="3" t="s">
        <v>12</v>
      </c>
    </row>
    <row r="88" spans="1:6" ht="12.75">
      <c r="A88" s="3">
        <v>83</v>
      </c>
      <c r="B88" s="2" t="s">
        <v>191</v>
      </c>
      <c r="C88" s="2" t="s">
        <v>139</v>
      </c>
      <c r="E88" s="3">
        <v>1959</v>
      </c>
      <c r="F88" s="3" t="s">
        <v>24</v>
      </c>
    </row>
    <row r="89" spans="1:7" ht="12.75">
      <c r="A89" s="3">
        <v>84</v>
      </c>
      <c r="B89" s="2" t="s">
        <v>192</v>
      </c>
      <c r="C89" s="2" t="s">
        <v>170</v>
      </c>
      <c r="E89" s="3">
        <v>1959</v>
      </c>
      <c r="F89" s="3" t="s">
        <v>24</v>
      </c>
      <c r="G89" s="3" t="s">
        <v>12</v>
      </c>
    </row>
    <row r="90" spans="1:7" ht="12.75">
      <c r="A90" s="3">
        <v>85</v>
      </c>
      <c r="B90" s="2" t="s">
        <v>193</v>
      </c>
      <c r="C90" s="2" t="s">
        <v>41</v>
      </c>
      <c r="E90" s="3">
        <v>1991</v>
      </c>
      <c r="F90" s="3" t="s">
        <v>10</v>
      </c>
      <c r="G90" s="3" t="s">
        <v>12</v>
      </c>
    </row>
    <row r="91" spans="1:7" ht="12.75">
      <c r="A91" s="3">
        <v>86</v>
      </c>
      <c r="B91" s="2" t="s">
        <v>194</v>
      </c>
      <c r="C91" s="2" t="s">
        <v>168</v>
      </c>
      <c r="E91" s="3">
        <v>1985</v>
      </c>
      <c r="F91" s="3" t="s">
        <v>10</v>
      </c>
      <c r="G91" s="3" t="s">
        <v>12</v>
      </c>
    </row>
    <row r="92" spans="1:6" ht="12.75">
      <c r="A92" s="3">
        <v>87</v>
      </c>
      <c r="B92" s="2" t="s">
        <v>195</v>
      </c>
      <c r="C92" s="2" t="s">
        <v>196</v>
      </c>
      <c r="E92" s="3">
        <v>1990</v>
      </c>
      <c r="F92" s="3" t="s">
        <v>10</v>
      </c>
    </row>
    <row r="93" spans="1:6" ht="12.75">
      <c r="A93" s="3">
        <v>88</v>
      </c>
      <c r="B93" s="2" t="s">
        <v>197</v>
      </c>
      <c r="C93" s="2" t="s">
        <v>198</v>
      </c>
      <c r="E93" s="3">
        <v>1965</v>
      </c>
      <c r="F93" s="3" t="s">
        <v>24</v>
      </c>
    </row>
    <row r="94" spans="1:6" ht="12.75">
      <c r="A94" s="3">
        <v>89</v>
      </c>
      <c r="B94" s="2" t="s">
        <v>199</v>
      </c>
      <c r="C94" s="2" t="s">
        <v>200</v>
      </c>
      <c r="E94" s="3">
        <v>1965</v>
      </c>
      <c r="F94" s="3" t="s">
        <v>24</v>
      </c>
    </row>
    <row r="95" spans="1:6" ht="12.75">
      <c r="A95" s="3">
        <v>90</v>
      </c>
      <c r="B95" s="2" t="s">
        <v>201</v>
      </c>
      <c r="C95" s="2" t="s">
        <v>202</v>
      </c>
      <c r="E95" s="3">
        <v>1981</v>
      </c>
      <c r="F95" s="3" t="s">
        <v>10</v>
      </c>
    </row>
    <row r="96" spans="1:6" ht="12.75">
      <c r="A96" s="3">
        <v>91</v>
      </c>
      <c r="B96" s="2" t="s">
        <v>203</v>
      </c>
      <c r="C96" s="2" t="s">
        <v>204</v>
      </c>
      <c r="E96" s="3">
        <v>1970</v>
      </c>
      <c r="F96" s="3" t="s">
        <v>9</v>
      </c>
    </row>
    <row r="97" spans="1:6" ht="12.75">
      <c r="A97" s="3">
        <v>92</v>
      </c>
      <c r="B97" s="2" t="s">
        <v>205</v>
      </c>
      <c r="C97" s="2" t="s">
        <v>206</v>
      </c>
      <c r="E97" s="3">
        <v>1975</v>
      </c>
      <c r="F97" s="3" t="s">
        <v>9</v>
      </c>
    </row>
    <row r="98" spans="1:6" ht="12.75">
      <c r="A98" s="3">
        <v>93</v>
      </c>
      <c r="B98" s="2" t="s">
        <v>207</v>
      </c>
      <c r="C98" s="2" t="s">
        <v>178</v>
      </c>
      <c r="E98" s="3">
        <v>1981</v>
      </c>
      <c r="F98" s="3" t="s">
        <v>10</v>
      </c>
    </row>
    <row r="99" spans="1:7" ht="12.75">
      <c r="A99" s="3">
        <v>94</v>
      </c>
      <c r="B99" s="2" t="s">
        <v>208</v>
      </c>
      <c r="C99" s="2" t="s">
        <v>209</v>
      </c>
      <c r="E99" s="3">
        <v>1985</v>
      </c>
      <c r="F99" s="3" t="s">
        <v>10</v>
      </c>
      <c r="G99" s="3" t="s">
        <v>12</v>
      </c>
    </row>
    <row r="100" spans="1:7" ht="12.75">
      <c r="A100" s="3">
        <v>95</v>
      </c>
      <c r="B100" s="2" t="s">
        <v>210</v>
      </c>
      <c r="C100" s="2" t="s">
        <v>168</v>
      </c>
      <c r="E100" s="3">
        <v>1982</v>
      </c>
      <c r="F100" s="3" t="s">
        <v>10</v>
      </c>
      <c r="G100" s="3" t="s">
        <v>12</v>
      </c>
    </row>
    <row r="101" spans="1:7" ht="12.75">
      <c r="A101" s="3">
        <v>96</v>
      </c>
      <c r="B101" s="2" t="s">
        <v>211</v>
      </c>
      <c r="C101" s="2" t="s">
        <v>212</v>
      </c>
      <c r="E101" s="3">
        <v>1994</v>
      </c>
      <c r="F101" s="3" t="s">
        <v>10</v>
      </c>
      <c r="G101" s="3" t="s">
        <v>12</v>
      </c>
    </row>
    <row r="102" spans="1:7" ht="12.75">
      <c r="A102" s="3">
        <v>97</v>
      </c>
      <c r="B102" s="2" t="s">
        <v>213</v>
      </c>
      <c r="C102" s="2" t="s">
        <v>181</v>
      </c>
      <c r="E102" s="3">
        <v>1983</v>
      </c>
      <c r="F102" s="3" t="s">
        <v>10</v>
      </c>
      <c r="G102" s="3" t="s">
        <v>12</v>
      </c>
    </row>
    <row r="103" spans="1:6" ht="12.75">
      <c r="A103" s="3">
        <v>98</v>
      </c>
      <c r="B103" s="2" t="s">
        <v>214</v>
      </c>
      <c r="C103" s="2" t="s">
        <v>215</v>
      </c>
      <c r="E103" s="3">
        <v>1952</v>
      </c>
      <c r="F103" s="3" t="s">
        <v>25</v>
      </c>
    </row>
    <row r="104" spans="1:7" ht="12.75">
      <c r="A104" s="3">
        <v>99</v>
      </c>
      <c r="B104" s="2" t="s">
        <v>117</v>
      </c>
      <c r="C104" s="2" t="s">
        <v>29</v>
      </c>
      <c r="D104" s="2" t="s">
        <v>38</v>
      </c>
      <c r="E104" s="3">
        <v>1966</v>
      </c>
      <c r="F104" s="3" t="s">
        <v>24</v>
      </c>
      <c r="G104" s="3" t="s">
        <v>12</v>
      </c>
    </row>
    <row r="105" spans="1:6" ht="12.75">
      <c r="A105" s="3">
        <v>100</v>
      </c>
      <c r="F105" s="3" t="s">
        <v>230</v>
      </c>
    </row>
    <row r="106" spans="1:6" ht="12.75">
      <c r="A106" s="3">
        <v>101</v>
      </c>
      <c r="B106" s="2" t="s">
        <v>216</v>
      </c>
      <c r="C106" s="2" t="s">
        <v>202</v>
      </c>
      <c r="E106" s="3">
        <v>1972</v>
      </c>
      <c r="F106" s="3" t="s">
        <v>9</v>
      </c>
    </row>
    <row r="107" spans="1:6" ht="12.75">
      <c r="A107" s="3">
        <v>102</v>
      </c>
      <c r="B107" s="2" t="s">
        <v>217</v>
      </c>
      <c r="C107" s="2" t="s">
        <v>218</v>
      </c>
      <c r="E107" s="3">
        <v>1968</v>
      </c>
      <c r="F107" s="3" t="s">
        <v>9</v>
      </c>
    </row>
    <row r="108" spans="1:7" ht="12.75">
      <c r="A108" s="3">
        <v>103</v>
      </c>
      <c r="B108" s="2" t="s">
        <v>219</v>
      </c>
      <c r="C108" s="2" t="s">
        <v>220</v>
      </c>
      <c r="E108" s="3">
        <v>1953</v>
      </c>
      <c r="F108" s="3" t="s">
        <v>25</v>
      </c>
      <c r="G108" s="3" t="s">
        <v>12</v>
      </c>
    </row>
    <row r="109" spans="1:7" ht="12.75">
      <c r="A109" s="3">
        <v>104</v>
      </c>
      <c r="B109" s="2" t="s">
        <v>221</v>
      </c>
      <c r="C109" s="2" t="s">
        <v>222</v>
      </c>
      <c r="E109" s="3">
        <v>1977</v>
      </c>
      <c r="F109" s="3" t="s">
        <v>10</v>
      </c>
      <c r="G109" s="3" t="s">
        <v>12</v>
      </c>
    </row>
    <row r="110" spans="1:6" ht="12.75">
      <c r="A110" s="3">
        <v>105</v>
      </c>
      <c r="B110" s="2" t="s">
        <v>223</v>
      </c>
      <c r="C110" s="2" t="s">
        <v>178</v>
      </c>
      <c r="E110" s="3">
        <v>1980</v>
      </c>
      <c r="F110" s="3" t="s">
        <v>10</v>
      </c>
    </row>
    <row r="111" spans="1:7" ht="12.75">
      <c r="A111" s="3">
        <v>106</v>
      </c>
      <c r="B111" s="2" t="s">
        <v>224</v>
      </c>
      <c r="C111" s="2" t="s">
        <v>225</v>
      </c>
      <c r="E111" s="3">
        <v>1985</v>
      </c>
      <c r="F111" s="3" t="s">
        <v>10</v>
      </c>
      <c r="G111" s="3" t="s">
        <v>12</v>
      </c>
    </row>
    <row r="112" ht="12.75">
      <c r="F112" s="3" t="s">
        <v>230</v>
      </c>
    </row>
    <row r="113" ht="12.75">
      <c r="F113" s="3" t="s">
        <v>230</v>
      </c>
    </row>
    <row r="114" ht="12.75">
      <c r="F114" s="3" t="s">
        <v>230</v>
      </c>
    </row>
    <row r="115" ht="12.75">
      <c r="F115" s="3" t="s">
        <v>230</v>
      </c>
    </row>
    <row r="116" ht="12.75">
      <c r="F116" s="3" t="s">
        <v>230</v>
      </c>
    </row>
    <row r="117" ht="12.75">
      <c r="F117" s="3" t="s">
        <v>230</v>
      </c>
    </row>
    <row r="118" ht="12.75">
      <c r="F118" s="3" t="s">
        <v>230</v>
      </c>
    </row>
    <row r="119" ht="12.75">
      <c r="F119" s="3" t="s">
        <v>230</v>
      </c>
    </row>
    <row r="120" ht="12.75">
      <c r="F120" s="3" t="s">
        <v>230</v>
      </c>
    </row>
    <row r="121" ht="12.75">
      <c r="F121" s="3" t="s">
        <v>230</v>
      </c>
    </row>
    <row r="122" ht="12.75">
      <c r="F122" s="3" t="s">
        <v>230</v>
      </c>
    </row>
    <row r="123" ht="12.75">
      <c r="F123" s="3" t="s">
        <v>230</v>
      </c>
    </row>
    <row r="124" ht="12.75">
      <c r="F124" s="3" t="s">
        <v>230</v>
      </c>
    </row>
    <row r="125" ht="12.75">
      <c r="F125" s="3" t="s">
        <v>230</v>
      </c>
    </row>
    <row r="126" ht="12.75">
      <c r="F126" s="3" t="s">
        <v>230</v>
      </c>
    </row>
    <row r="127" ht="12.75">
      <c r="F127" s="3" t="s">
        <v>230</v>
      </c>
    </row>
    <row r="128" ht="12.75">
      <c r="F128" s="3" t="s">
        <v>230</v>
      </c>
    </row>
    <row r="129" ht="12.75">
      <c r="F129" s="3" t="s">
        <v>230</v>
      </c>
    </row>
    <row r="130" ht="12.75">
      <c r="F130" s="3" t="s">
        <v>230</v>
      </c>
    </row>
    <row r="131" ht="12.75">
      <c r="F131" s="3" t="s">
        <v>230</v>
      </c>
    </row>
    <row r="132" ht="12.75">
      <c r="F132" s="3" t="s">
        <v>230</v>
      </c>
    </row>
    <row r="133" ht="12.75">
      <c r="F133" s="3" t="s">
        <v>230</v>
      </c>
    </row>
    <row r="134" ht="12.75">
      <c r="F134" s="3" t="s">
        <v>230</v>
      </c>
    </row>
    <row r="135" ht="12.75">
      <c r="F135" s="3" t="s">
        <v>230</v>
      </c>
    </row>
    <row r="136" ht="12.75">
      <c r="F136" s="3" t="s">
        <v>230</v>
      </c>
    </row>
    <row r="137" ht="12.75">
      <c r="F137" s="3" t="s">
        <v>230</v>
      </c>
    </row>
    <row r="138" ht="12.75">
      <c r="F138" s="3" t="s">
        <v>230</v>
      </c>
    </row>
    <row r="139" ht="12.75">
      <c r="F139" s="3" t="s">
        <v>230</v>
      </c>
    </row>
    <row r="140" ht="12.75">
      <c r="F140" s="3" t="s">
        <v>230</v>
      </c>
    </row>
  </sheetData>
  <sheetProtection/>
  <autoFilter ref="A5:G14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B3:E93"/>
  <sheetViews>
    <sheetView zoomScalePageLayoutView="0" workbookViewId="0" topLeftCell="A1">
      <selection activeCell="L27" sqref="L27"/>
    </sheetView>
  </sheetViews>
  <sheetFormatPr defaultColWidth="9.140625" defaultRowHeight="15"/>
  <sheetData>
    <row r="3" spans="2:5" ht="14.25">
      <c r="B3">
        <v>0</v>
      </c>
      <c r="C3">
        <v>2015</v>
      </c>
      <c r="D3" t="str">
        <f aca="true" t="shared" si="0" ref="D3:D34">IF(2015-C3&lt;20,"MJ",IF(2015-C3&lt;40,"MA",IF(2015-C3&lt;50,"MB",IF(2015-C3&lt;60,"MC",IF(2015-C3&lt;70,"MD","ME")))))</f>
        <v>MJ</v>
      </c>
      <c r="E3" t="s">
        <v>22</v>
      </c>
    </row>
    <row r="4" spans="2:5" ht="14.25">
      <c r="B4">
        <v>1</v>
      </c>
      <c r="C4">
        <v>2014</v>
      </c>
      <c r="D4" t="str">
        <f t="shared" si="0"/>
        <v>MJ</v>
      </c>
      <c r="E4" t="s">
        <v>22</v>
      </c>
    </row>
    <row r="5" spans="2:5" ht="14.25">
      <c r="B5">
        <v>2</v>
      </c>
      <c r="C5">
        <v>2013</v>
      </c>
      <c r="D5" t="str">
        <f t="shared" si="0"/>
        <v>MJ</v>
      </c>
      <c r="E5" t="s">
        <v>22</v>
      </c>
    </row>
    <row r="6" spans="2:5" ht="14.25">
      <c r="B6">
        <v>3</v>
      </c>
      <c r="C6">
        <v>2012</v>
      </c>
      <c r="D6" t="str">
        <f t="shared" si="0"/>
        <v>MJ</v>
      </c>
      <c r="E6" t="s">
        <v>22</v>
      </c>
    </row>
    <row r="7" spans="2:5" ht="14.25">
      <c r="B7">
        <v>4</v>
      </c>
      <c r="C7">
        <v>2011</v>
      </c>
      <c r="D7" t="str">
        <f t="shared" si="0"/>
        <v>MJ</v>
      </c>
      <c r="E7" t="s">
        <v>22</v>
      </c>
    </row>
    <row r="8" spans="2:5" ht="14.25">
      <c r="B8">
        <v>5</v>
      </c>
      <c r="C8">
        <v>2010</v>
      </c>
      <c r="D8" t="str">
        <f t="shared" si="0"/>
        <v>MJ</v>
      </c>
      <c r="E8" t="s">
        <v>22</v>
      </c>
    </row>
    <row r="9" spans="2:5" ht="14.25">
      <c r="B9">
        <v>6</v>
      </c>
      <c r="C9">
        <v>2009</v>
      </c>
      <c r="D9" t="str">
        <f t="shared" si="0"/>
        <v>MJ</v>
      </c>
      <c r="E9" t="s">
        <v>22</v>
      </c>
    </row>
    <row r="10" spans="2:5" ht="14.25">
      <c r="B10">
        <v>7</v>
      </c>
      <c r="C10">
        <v>2008</v>
      </c>
      <c r="D10" t="str">
        <f t="shared" si="0"/>
        <v>MJ</v>
      </c>
      <c r="E10" t="s">
        <v>22</v>
      </c>
    </row>
    <row r="11" spans="2:5" ht="14.25">
      <c r="B11">
        <v>8</v>
      </c>
      <c r="C11">
        <v>2007</v>
      </c>
      <c r="D11" t="str">
        <f t="shared" si="0"/>
        <v>MJ</v>
      </c>
      <c r="E11" t="s">
        <v>22</v>
      </c>
    </row>
    <row r="12" spans="2:5" ht="14.25">
      <c r="B12">
        <v>9</v>
      </c>
      <c r="C12">
        <v>2006</v>
      </c>
      <c r="D12" t="str">
        <f t="shared" si="0"/>
        <v>MJ</v>
      </c>
      <c r="E12" t="s">
        <v>22</v>
      </c>
    </row>
    <row r="13" spans="2:5" ht="14.25">
      <c r="B13">
        <v>10</v>
      </c>
      <c r="C13">
        <v>2005</v>
      </c>
      <c r="D13" t="str">
        <f t="shared" si="0"/>
        <v>MJ</v>
      </c>
      <c r="E13" t="s">
        <v>22</v>
      </c>
    </row>
    <row r="14" spans="2:5" ht="14.25">
      <c r="B14">
        <v>11</v>
      </c>
      <c r="C14">
        <v>2004</v>
      </c>
      <c r="D14" t="str">
        <f t="shared" si="0"/>
        <v>MJ</v>
      </c>
      <c r="E14" t="s">
        <v>22</v>
      </c>
    </row>
    <row r="15" spans="2:5" ht="14.25">
      <c r="B15">
        <v>12</v>
      </c>
      <c r="C15">
        <v>2003</v>
      </c>
      <c r="D15" t="str">
        <f t="shared" si="0"/>
        <v>MJ</v>
      </c>
      <c r="E15" t="s">
        <v>22</v>
      </c>
    </row>
    <row r="16" spans="2:5" ht="14.25">
      <c r="B16">
        <v>13</v>
      </c>
      <c r="C16">
        <v>2002</v>
      </c>
      <c r="D16" t="str">
        <f t="shared" si="0"/>
        <v>MJ</v>
      </c>
      <c r="E16" t="s">
        <v>22</v>
      </c>
    </row>
    <row r="17" spans="2:5" ht="14.25">
      <c r="B17">
        <v>14</v>
      </c>
      <c r="C17">
        <v>2001</v>
      </c>
      <c r="D17" t="str">
        <f t="shared" si="0"/>
        <v>MJ</v>
      </c>
      <c r="E17" t="s">
        <v>22</v>
      </c>
    </row>
    <row r="18" spans="2:5" ht="14.25">
      <c r="B18">
        <v>15</v>
      </c>
      <c r="C18">
        <v>2000</v>
      </c>
      <c r="D18" t="str">
        <f t="shared" si="0"/>
        <v>MJ</v>
      </c>
      <c r="E18" t="s">
        <v>22</v>
      </c>
    </row>
    <row r="19" spans="2:5" ht="14.25">
      <c r="B19">
        <v>16</v>
      </c>
      <c r="C19">
        <v>1999</v>
      </c>
      <c r="D19" t="str">
        <f t="shared" si="0"/>
        <v>MJ</v>
      </c>
      <c r="E19" t="s">
        <v>22</v>
      </c>
    </row>
    <row r="20" spans="2:5" ht="14.25">
      <c r="B20">
        <v>17</v>
      </c>
      <c r="C20">
        <v>1998</v>
      </c>
      <c r="D20" t="str">
        <f t="shared" si="0"/>
        <v>MJ</v>
      </c>
      <c r="E20" t="s">
        <v>22</v>
      </c>
    </row>
    <row r="21" spans="2:5" ht="14.25">
      <c r="B21">
        <v>18</v>
      </c>
      <c r="C21">
        <v>1997</v>
      </c>
      <c r="D21" t="str">
        <f t="shared" si="0"/>
        <v>MJ</v>
      </c>
      <c r="E21" t="s">
        <v>23</v>
      </c>
    </row>
    <row r="22" spans="2:5" ht="14.25">
      <c r="B22">
        <v>19</v>
      </c>
      <c r="C22">
        <v>1996</v>
      </c>
      <c r="D22" t="str">
        <f t="shared" si="0"/>
        <v>MJ</v>
      </c>
      <c r="E22" t="s">
        <v>23</v>
      </c>
    </row>
    <row r="23" spans="2:5" ht="14.25">
      <c r="B23">
        <v>20</v>
      </c>
      <c r="C23">
        <v>1995</v>
      </c>
      <c r="D23" t="str">
        <f t="shared" si="0"/>
        <v>MA</v>
      </c>
      <c r="E23" t="s">
        <v>10</v>
      </c>
    </row>
    <row r="24" spans="2:5" ht="14.25">
      <c r="B24">
        <v>21</v>
      </c>
      <c r="C24">
        <v>1994</v>
      </c>
      <c r="D24" t="str">
        <f t="shared" si="0"/>
        <v>MA</v>
      </c>
      <c r="E24" t="s">
        <v>10</v>
      </c>
    </row>
    <row r="25" spans="2:5" ht="14.25">
      <c r="B25">
        <v>22</v>
      </c>
      <c r="C25">
        <v>1993</v>
      </c>
      <c r="D25" t="str">
        <f t="shared" si="0"/>
        <v>MA</v>
      </c>
      <c r="E25" t="s">
        <v>10</v>
      </c>
    </row>
    <row r="26" spans="2:5" ht="14.25">
      <c r="B26">
        <v>23</v>
      </c>
      <c r="C26">
        <v>1992</v>
      </c>
      <c r="D26" t="str">
        <f t="shared" si="0"/>
        <v>MA</v>
      </c>
      <c r="E26" t="s">
        <v>10</v>
      </c>
    </row>
    <row r="27" spans="2:5" ht="14.25">
      <c r="B27">
        <v>24</v>
      </c>
      <c r="C27">
        <v>1991</v>
      </c>
      <c r="D27" t="str">
        <f t="shared" si="0"/>
        <v>MA</v>
      </c>
      <c r="E27" t="s">
        <v>10</v>
      </c>
    </row>
    <row r="28" spans="2:5" ht="14.25">
      <c r="B28">
        <v>25</v>
      </c>
      <c r="C28">
        <v>1990</v>
      </c>
      <c r="D28" t="str">
        <f t="shared" si="0"/>
        <v>MA</v>
      </c>
      <c r="E28" t="s">
        <v>10</v>
      </c>
    </row>
    <row r="29" spans="2:5" ht="14.25">
      <c r="B29">
        <v>26</v>
      </c>
      <c r="C29">
        <v>1989</v>
      </c>
      <c r="D29" t="str">
        <f t="shared" si="0"/>
        <v>MA</v>
      </c>
      <c r="E29" t="s">
        <v>10</v>
      </c>
    </row>
    <row r="30" spans="2:5" ht="14.25">
      <c r="B30">
        <v>27</v>
      </c>
      <c r="C30">
        <v>1988</v>
      </c>
      <c r="D30" t="str">
        <f t="shared" si="0"/>
        <v>MA</v>
      </c>
      <c r="E30" t="s">
        <v>10</v>
      </c>
    </row>
    <row r="31" spans="2:5" ht="14.25">
      <c r="B31">
        <v>28</v>
      </c>
      <c r="C31">
        <v>1987</v>
      </c>
      <c r="D31" t="str">
        <f t="shared" si="0"/>
        <v>MA</v>
      </c>
      <c r="E31" t="s">
        <v>10</v>
      </c>
    </row>
    <row r="32" spans="2:5" ht="14.25">
      <c r="B32">
        <v>29</v>
      </c>
      <c r="C32">
        <v>1986</v>
      </c>
      <c r="D32" t="str">
        <f t="shared" si="0"/>
        <v>MA</v>
      </c>
      <c r="E32" t="s">
        <v>10</v>
      </c>
    </row>
    <row r="33" spans="2:5" ht="14.25">
      <c r="B33">
        <v>30</v>
      </c>
      <c r="C33">
        <v>1985</v>
      </c>
      <c r="D33" t="str">
        <f t="shared" si="0"/>
        <v>MA</v>
      </c>
      <c r="E33" t="s">
        <v>10</v>
      </c>
    </row>
    <row r="34" spans="2:5" ht="14.25">
      <c r="B34">
        <v>31</v>
      </c>
      <c r="C34">
        <v>1984</v>
      </c>
      <c r="D34" t="str">
        <f t="shared" si="0"/>
        <v>MA</v>
      </c>
      <c r="E34" t="s">
        <v>10</v>
      </c>
    </row>
    <row r="35" spans="2:5" ht="14.25">
      <c r="B35">
        <v>32</v>
      </c>
      <c r="C35">
        <v>1983</v>
      </c>
      <c r="D35" t="str">
        <f aca="true" t="shared" si="1" ref="D35:D66">IF(2015-C35&lt;20,"MJ",IF(2015-C35&lt;40,"MA",IF(2015-C35&lt;50,"MB",IF(2015-C35&lt;60,"MC",IF(2015-C35&lt;70,"MD","ME")))))</f>
        <v>MA</v>
      </c>
      <c r="E35" t="s">
        <v>10</v>
      </c>
    </row>
    <row r="36" spans="2:5" ht="14.25">
      <c r="B36">
        <v>33</v>
      </c>
      <c r="C36">
        <v>1982</v>
      </c>
      <c r="D36" t="str">
        <f t="shared" si="1"/>
        <v>MA</v>
      </c>
      <c r="E36" t="s">
        <v>10</v>
      </c>
    </row>
    <row r="37" spans="2:5" ht="14.25">
      <c r="B37">
        <v>34</v>
      </c>
      <c r="C37">
        <v>1981</v>
      </c>
      <c r="D37" t="str">
        <f t="shared" si="1"/>
        <v>MA</v>
      </c>
      <c r="E37" t="s">
        <v>10</v>
      </c>
    </row>
    <row r="38" spans="2:5" ht="14.25">
      <c r="B38">
        <v>35</v>
      </c>
      <c r="C38">
        <v>1980</v>
      </c>
      <c r="D38" t="str">
        <f t="shared" si="1"/>
        <v>MA</v>
      </c>
      <c r="E38" t="s">
        <v>10</v>
      </c>
    </row>
    <row r="39" spans="2:5" ht="14.25">
      <c r="B39">
        <v>36</v>
      </c>
      <c r="C39">
        <v>1979</v>
      </c>
      <c r="D39" t="str">
        <f t="shared" si="1"/>
        <v>MA</v>
      </c>
      <c r="E39" t="s">
        <v>10</v>
      </c>
    </row>
    <row r="40" spans="2:5" ht="14.25">
      <c r="B40">
        <v>37</v>
      </c>
      <c r="C40">
        <v>1978</v>
      </c>
      <c r="D40" t="str">
        <f t="shared" si="1"/>
        <v>MA</v>
      </c>
      <c r="E40" t="s">
        <v>10</v>
      </c>
    </row>
    <row r="41" spans="2:5" ht="14.25">
      <c r="B41">
        <v>38</v>
      </c>
      <c r="C41">
        <v>1977</v>
      </c>
      <c r="D41" t="str">
        <f t="shared" si="1"/>
        <v>MA</v>
      </c>
      <c r="E41" t="s">
        <v>10</v>
      </c>
    </row>
    <row r="42" spans="2:5" ht="14.25">
      <c r="B42">
        <v>39</v>
      </c>
      <c r="C42">
        <v>1976</v>
      </c>
      <c r="D42" t="str">
        <f t="shared" si="1"/>
        <v>MA</v>
      </c>
      <c r="E42" t="s">
        <v>10</v>
      </c>
    </row>
    <row r="43" spans="2:5" ht="14.25">
      <c r="B43">
        <v>40</v>
      </c>
      <c r="C43">
        <v>1975</v>
      </c>
      <c r="D43" t="str">
        <f t="shared" si="1"/>
        <v>MB</v>
      </c>
      <c r="E43" t="s">
        <v>9</v>
      </c>
    </row>
    <row r="44" spans="2:5" ht="14.25">
      <c r="B44">
        <v>41</v>
      </c>
      <c r="C44">
        <v>1974</v>
      </c>
      <c r="D44" t="str">
        <f t="shared" si="1"/>
        <v>MB</v>
      </c>
      <c r="E44" t="s">
        <v>9</v>
      </c>
    </row>
    <row r="45" spans="2:5" ht="14.25">
      <c r="B45">
        <v>42</v>
      </c>
      <c r="C45">
        <v>1973</v>
      </c>
      <c r="D45" t="str">
        <f t="shared" si="1"/>
        <v>MB</v>
      </c>
      <c r="E45" t="s">
        <v>9</v>
      </c>
    </row>
    <row r="46" spans="2:5" ht="14.25">
      <c r="B46">
        <v>43</v>
      </c>
      <c r="C46">
        <v>1972</v>
      </c>
      <c r="D46" t="str">
        <f t="shared" si="1"/>
        <v>MB</v>
      </c>
      <c r="E46" t="s">
        <v>9</v>
      </c>
    </row>
    <row r="47" spans="2:5" ht="14.25">
      <c r="B47">
        <v>44</v>
      </c>
      <c r="C47">
        <v>1971</v>
      </c>
      <c r="D47" t="str">
        <f t="shared" si="1"/>
        <v>MB</v>
      </c>
      <c r="E47" t="s">
        <v>9</v>
      </c>
    </row>
    <row r="48" spans="2:5" ht="14.25">
      <c r="B48">
        <v>45</v>
      </c>
      <c r="C48">
        <v>1970</v>
      </c>
      <c r="D48" t="str">
        <f t="shared" si="1"/>
        <v>MB</v>
      </c>
      <c r="E48" t="s">
        <v>9</v>
      </c>
    </row>
    <row r="49" spans="2:5" ht="14.25">
      <c r="B49">
        <v>46</v>
      </c>
      <c r="C49">
        <v>1969</v>
      </c>
      <c r="D49" t="str">
        <f t="shared" si="1"/>
        <v>MB</v>
      </c>
      <c r="E49" t="s">
        <v>9</v>
      </c>
    </row>
    <row r="50" spans="2:5" ht="15">
      <c r="B50">
        <v>47</v>
      </c>
      <c r="C50">
        <v>1968</v>
      </c>
      <c r="D50" t="str">
        <f t="shared" si="1"/>
        <v>MB</v>
      </c>
      <c r="E50" t="s">
        <v>9</v>
      </c>
    </row>
    <row r="51" spans="2:5" ht="15">
      <c r="B51">
        <v>48</v>
      </c>
      <c r="C51">
        <v>1967</v>
      </c>
      <c r="D51" t="str">
        <f t="shared" si="1"/>
        <v>MB</v>
      </c>
      <c r="E51" t="s">
        <v>9</v>
      </c>
    </row>
    <row r="52" spans="2:5" ht="15">
      <c r="B52">
        <v>49</v>
      </c>
      <c r="C52">
        <v>1966</v>
      </c>
      <c r="D52" t="str">
        <f t="shared" si="1"/>
        <v>MB</v>
      </c>
      <c r="E52" t="s">
        <v>9</v>
      </c>
    </row>
    <row r="53" spans="2:5" ht="15">
      <c r="B53">
        <v>50</v>
      </c>
      <c r="C53">
        <v>1965</v>
      </c>
      <c r="D53" t="str">
        <f t="shared" si="1"/>
        <v>MC</v>
      </c>
      <c r="E53" t="s">
        <v>24</v>
      </c>
    </row>
    <row r="54" spans="2:5" ht="15">
      <c r="B54">
        <v>51</v>
      </c>
      <c r="C54">
        <v>1964</v>
      </c>
      <c r="D54" t="str">
        <f t="shared" si="1"/>
        <v>MC</v>
      </c>
      <c r="E54" t="s">
        <v>24</v>
      </c>
    </row>
    <row r="55" spans="2:5" ht="15">
      <c r="B55">
        <v>52</v>
      </c>
      <c r="C55">
        <v>1963</v>
      </c>
      <c r="D55" t="str">
        <f t="shared" si="1"/>
        <v>MC</v>
      </c>
      <c r="E55" t="s">
        <v>24</v>
      </c>
    </row>
    <row r="56" spans="2:5" ht="15">
      <c r="B56">
        <v>53</v>
      </c>
      <c r="C56">
        <v>1962</v>
      </c>
      <c r="D56" t="str">
        <f t="shared" si="1"/>
        <v>MC</v>
      </c>
      <c r="E56" t="s">
        <v>24</v>
      </c>
    </row>
    <row r="57" spans="2:5" ht="15">
      <c r="B57">
        <v>54</v>
      </c>
      <c r="C57">
        <v>1961</v>
      </c>
      <c r="D57" t="str">
        <f t="shared" si="1"/>
        <v>MC</v>
      </c>
      <c r="E57" t="s">
        <v>24</v>
      </c>
    </row>
    <row r="58" spans="2:5" ht="15">
      <c r="B58">
        <v>55</v>
      </c>
      <c r="C58">
        <v>1960</v>
      </c>
      <c r="D58" t="str">
        <f t="shared" si="1"/>
        <v>MC</v>
      </c>
      <c r="E58" t="s">
        <v>24</v>
      </c>
    </row>
    <row r="59" spans="2:5" ht="15">
      <c r="B59">
        <v>56</v>
      </c>
      <c r="C59">
        <v>1959</v>
      </c>
      <c r="D59" t="str">
        <f t="shared" si="1"/>
        <v>MC</v>
      </c>
      <c r="E59" t="s">
        <v>24</v>
      </c>
    </row>
    <row r="60" spans="2:5" ht="15">
      <c r="B60">
        <v>57</v>
      </c>
      <c r="C60">
        <v>1958</v>
      </c>
      <c r="D60" t="str">
        <f t="shared" si="1"/>
        <v>MC</v>
      </c>
      <c r="E60" t="s">
        <v>24</v>
      </c>
    </row>
    <row r="61" spans="2:5" ht="15">
      <c r="B61">
        <v>58</v>
      </c>
      <c r="C61">
        <v>1957</v>
      </c>
      <c r="D61" t="str">
        <f t="shared" si="1"/>
        <v>MC</v>
      </c>
      <c r="E61" t="s">
        <v>24</v>
      </c>
    </row>
    <row r="62" spans="2:5" ht="15">
      <c r="B62">
        <v>59</v>
      </c>
      <c r="C62">
        <v>1956</v>
      </c>
      <c r="D62" t="str">
        <f t="shared" si="1"/>
        <v>MC</v>
      </c>
      <c r="E62" t="s">
        <v>24</v>
      </c>
    </row>
    <row r="63" spans="2:5" ht="15">
      <c r="B63">
        <v>60</v>
      </c>
      <c r="C63">
        <v>1955</v>
      </c>
      <c r="D63" t="str">
        <f t="shared" si="1"/>
        <v>MD</v>
      </c>
      <c r="E63" t="s">
        <v>25</v>
      </c>
    </row>
    <row r="64" spans="2:5" ht="15">
      <c r="B64">
        <v>61</v>
      </c>
      <c r="C64">
        <v>1954</v>
      </c>
      <c r="D64" t="str">
        <f t="shared" si="1"/>
        <v>MD</v>
      </c>
      <c r="E64" t="s">
        <v>25</v>
      </c>
    </row>
    <row r="65" spans="2:5" ht="15">
      <c r="B65">
        <v>62</v>
      </c>
      <c r="C65">
        <v>1953</v>
      </c>
      <c r="D65" t="str">
        <f t="shared" si="1"/>
        <v>MD</v>
      </c>
      <c r="E65" t="s">
        <v>25</v>
      </c>
    </row>
    <row r="66" spans="2:5" ht="15">
      <c r="B66">
        <v>63</v>
      </c>
      <c r="C66">
        <v>1952</v>
      </c>
      <c r="D66" t="str">
        <f t="shared" si="1"/>
        <v>MD</v>
      </c>
      <c r="E66" t="s">
        <v>25</v>
      </c>
    </row>
    <row r="67" spans="2:5" ht="15">
      <c r="B67">
        <v>64</v>
      </c>
      <c r="C67">
        <v>1951</v>
      </c>
      <c r="D67" t="str">
        <f aca="true" t="shared" si="2" ref="D67:D93">IF(2015-C67&lt;20,"MJ",IF(2015-C67&lt;40,"MA",IF(2015-C67&lt;50,"MB",IF(2015-C67&lt;60,"MC",IF(2015-C67&lt;70,"MD","ME")))))</f>
        <v>MD</v>
      </c>
      <c r="E67" t="s">
        <v>25</v>
      </c>
    </row>
    <row r="68" spans="2:5" ht="14.25">
      <c r="B68">
        <v>65</v>
      </c>
      <c r="C68">
        <v>1950</v>
      </c>
      <c r="D68" t="str">
        <f t="shared" si="2"/>
        <v>MD</v>
      </c>
      <c r="E68" t="s">
        <v>25</v>
      </c>
    </row>
    <row r="69" spans="2:5" ht="14.25">
      <c r="B69">
        <v>66</v>
      </c>
      <c r="C69">
        <v>1949</v>
      </c>
      <c r="D69" t="str">
        <f t="shared" si="2"/>
        <v>MD</v>
      </c>
      <c r="E69" t="s">
        <v>25</v>
      </c>
    </row>
    <row r="70" spans="2:5" ht="14.25">
      <c r="B70">
        <v>67</v>
      </c>
      <c r="C70">
        <v>1948</v>
      </c>
      <c r="D70" t="str">
        <f t="shared" si="2"/>
        <v>MD</v>
      </c>
      <c r="E70" t="s">
        <v>25</v>
      </c>
    </row>
    <row r="71" spans="2:5" ht="14.25">
      <c r="B71">
        <v>68</v>
      </c>
      <c r="C71">
        <v>1947</v>
      </c>
      <c r="D71" t="str">
        <f t="shared" si="2"/>
        <v>MD</v>
      </c>
      <c r="E71" t="s">
        <v>25</v>
      </c>
    </row>
    <row r="72" spans="2:5" ht="14.25">
      <c r="B72">
        <v>69</v>
      </c>
      <c r="C72">
        <v>1946</v>
      </c>
      <c r="D72" t="str">
        <f t="shared" si="2"/>
        <v>MD</v>
      </c>
      <c r="E72" t="s">
        <v>25</v>
      </c>
    </row>
    <row r="73" spans="2:5" ht="14.25">
      <c r="B73">
        <v>70</v>
      </c>
      <c r="C73">
        <v>1945</v>
      </c>
      <c r="D73" t="str">
        <f t="shared" si="2"/>
        <v>ME</v>
      </c>
      <c r="E73" t="s">
        <v>26</v>
      </c>
    </row>
    <row r="74" spans="2:5" ht="14.25">
      <c r="B74">
        <v>71</v>
      </c>
      <c r="C74">
        <v>1944</v>
      </c>
      <c r="D74" t="str">
        <f t="shared" si="2"/>
        <v>ME</v>
      </c>
      <c r="E74" t="s">
        <v>26</v>
      </c>
    </row>
    <row r="75" spans="2:5" ht="14.25">
      <c r="B75">
        <v>72</v>
      </c>
      <c r="C75">
        <v>1943</v>
      </c>
      <c r="D75" t="str">
        <f t="shared" si="2"/>
        <v>ME</v>
      </c>
      <c r="E75" t="s">
        <v>26</v>
      </c>
    </row>
    <row r="76" spans="2:5" ht="14.25">
      <c r="B76">
        <v>73</v>
      </c>
      <c r="C76">
        <v>1942</v>
      </c>
      <c r="D76" t="str">
        <f t="shared" si="2"/>
        <v>ME</v>
      </c>
      <c r="E76" t="s">
        <v>26</v>
      </c>
    </row>
    <row r="77" spans="2:5" ht="14.25">
      <c r="B77">
        <v>74</v>
      </c>
      <c r="C77">
        <v>1941</v>
      </c>
      <c r="D77" t="str">
        <f t="shared" si="2"/>
        <v>ME</v>
      </c>
      <c r="E77" t="s">
        <v>26</v>
      </c>
    </row>
    <row r="78" spans="2:5" ht="14.25">
      <c r="B78">
        <v>75</v>
      </c>
      <c r="C78">
        <v>1940</v>
      </c>
      <c r="D78" t="str">
        <f t="shared" si="2"/>
        <v>ME</v>
      </c>
      <c r="E78" t="s">
        <v>26</v>
      </c>
    </row>
    <row r="79" spans="2:5" ht="14.25">
      <c r="B79">
        <v>76</v>
      </c>
      <c r="C79">
        <v>1939</v>
      </c>
      <c r="D79" t="str">
        <f t="shared" si="2"/>
        <v>ME</v>
      </c>
      <c r="E79" t="s">
        <v>26</v>
      </c>
    </row>
    <row r="80" spans="2:5" ht="14.25">
      <c r="B80">
        <v>77</v>
      </c>
      <c r="C80">
        <v>1938</v>
      </c>
      <c r="D80" t="str">
        <f t="shared" si="2"/>
        <v>ME</v>
      </c>
      <c r="E80" t="s">
        <v>26</v>
      </c>
    </row>
    <row r="81" spans="2:5" ht="14.25">
      <c r="B81">
        <v>78</v>
      </c>
      <c r="C81">
        <v>1937</v>
      </c>
      <c r="D81" t="str">
        <f t="shared" si="2"/>
        <v>ME</v>
      </c>
      <c r="E81" t="s">
        <v>26</v>
      </c>
    </row>
    <row r="82" spans="2:5" ht="14.25">
      <c r="B82">
        <v>79</v>
      </c>
      <c r="C82">
        <v>1936</v>
      </c>
      <c r="D82" t="str">
        <f t="shared" si="2"/>
        <v>ME</v>
      </c>
      <c r="E82" t="s">
        <v>26</v>
      </c>
    </row>
    <row r="83" spans="2:5" ht="14.25">
      <c r="B83">
        <v>80</v>
      </c>
      <c r="C83">
        <v>1935</v>
      </c>
      <c r="D83" t="str">
        <f t="shared" si="2"/>
        <v>ME</v>
      </c>
      <c r="E83" t="s">
        <v>26</v>
      </c>
    </row>
    <row r="84" spans="2:5" ht="14.25">
      <c r="B84">
        <v>81</v>
      </c>
      <c r="C84">
        <v>1934</v>
      </c>
      <c r="D84" t="str">
        <f t="shared" si="2"/>
        <v>ME</v>
      </c>
      <c r="E84" t="s">
        <v>26</v>
      </c>
    </row>
    <row r="85" spans="2:5" ht="14.25">
      <c r="B85">
        <v>82</v>
      </c>
      <c r="C85">
        <v>1933</v>
      </c>
      <c r="D85" t="str">
        <f t="shared" si="2"/>
        <v>ME</v>
      </c>
      <c r="E85" t="s">
        <v>26</v>
      </c>
    </row>
    <row r="86" spans="2:5" ht="14.25">
      <c r="B86">
        <v>83</v>
      </c>
      <c r="C86">
        <v>1932</v>
      </c>
      <c r="D86" t="str">
        <f t="shared" si="2"/>
        <v>ME</v>
      </c>
      <c r="E86" t="s">
        <v>26</v>
      </c>
    </row>
    <row r="87" spans="2:5" ht="14.25">
      <c r="B87">
        <v>84</v>
      </c>
      <c r="C87">
        <v>1931</v>
      </c>
      <c r="D87" t="str">
        <f t="shared" si="2"/>
        <v>ME</v>
      </c>
      <c r="E87" t="s">
        <v>26</v>
      </c>
    </row>
    <row r="88" spans="2:5" ht="14.25">
      <c r="B88">
        <v>85</v>
      </c>
      <c r="C88">
        <v>1930</v>
      </c>
      <c r="D88" t="str">
        <f t="shared" si="2"/>
        <v>ME</v>
      </c>
      <c r="E88" t="s">
        <v>26</v>
      </c>
    </row>
    <row r="89" spans="2:5" ht="14.25">
      <c r="B89">
        <v>86</v>
      </c>
      <c r="C89">
        <v>1929</v>
      </c>
      <c r="D89" t="str">
        <f t="shared" si="2"/>
        <v>ME</v>
      </c>
      <c r="E89" t="s">
        <v>26</v>
      </c>
    </row>
    <row r="90" spans="2:5" ht="14.25">
      <c r="B90">
        <v>87</v>
      </c>
      <c r="C90">
        <v>1928</v>
      </c>
      <c r="D90" t="str">
        <f t="shared" si="2"/>
        <v>ME</v>
      </c>
      <c r="E90" t="s">
        <v>26</v>
      </c>
    </row>
    <row r="91" spans="2:5" ht="14.25">
      <c r="B91">
        <v>88</v>
      </c>
      <c r="C91">
        <v>1927</v>
      </c>
      <c r="D91" t="str">
        <f t="shared" si="2"/>
        <v>ME</v>
      </c>
      <c r="E91" t="s">
        <v>26</v>
      </c>
    </row>
    <row r="92" spans="2:5" ht="14.25">
      <c r="B92">
        <v>89</v>
      </c>
      <c r="C92">
        <v>1926</v>
      </c>
      <c r="D92" t="str">
        <f t="shared" si="2"/>
        <v>ME</v>
      </c>
      <c r="E92" t="s">
        <v>26</v>
      </c>
    </row>
    <row r="93" spans="2:5" ht="14.25">
      <c r="B93">
        <v>90</v>
      </c>
      <c r="C93">
        <v>1925</v>
      </c>
      <c r="D93" t="str">
        <f t="shared" si="2"/>
        <v>ME</v>
      </c>
      <c r="E93" t="s">
        <v>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28125" style="2" customWidth="1"/>
    <col min="7" max="7" width="11.00390625" style="3" customWidth="1"/>
    <col min="8" max="9" width="13.28125" style="3" customWidth="1"/>
    <col min="10" max="16384" width="9.140625" style="2" customWidth="1"/>
  </cols>
  <sheetData>
    <row r="1" spans="1:6" ht="15">
      <c r="A1" s="1" t="s">
        <v>27</v>
      </c>
      <c r="E1" s="3"/>
      <c r="F1" s="3"/>
    </row>
    <row r="2" spans="1:6" ht="12.75">
      <c r="A2" s="4"/>
      <c r="E2" s="3"/>
      <c r="F2" s="3"/>
    </row>
    <row r="3" spans="1:6" ht="12.75">
      <c r="A3" s="5" t="s">
        <v>14</v>
      </c>
      <c r="E3" s="3"/>
      <c r="F3" s="3"/>
    </row>
    <row r="4" spans="1:5" ht="12.75">
      <c r="A4" s="4"/>
      <c r="E4" s="3"/>
    </row>
    <row r="5" spans="1:9" s="7" customFormat="1" ht="27" thickBot="1">
      <c r="A5" s="13" t="s">
        <v>0</v>
      </c>
      <c r="B5" s="13" t="s">
        <v>8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7</v>
      </c>
    </row>
    <row r="6" spans="1:9" ht="13.5" thickTop="1">
      <c r="A6" s="2">
        <v>1</v>
      </c>
      <c r="B6" s="8">
        <v>0.024035879629629626</v>
      </c>
      <c r="C6" s="3">
        <v>39</v>
      </c>
      <c r="D6" s="2" t="str">
        <f>VLOOKUP(C6,'Startovní listina'!A:G,2,0)</f>
        <v>Hostička</v>
      </c>
      <c r="E6" s="2" t="str">
        <f>VLOOKUP(C6,'Startovní listina'!A:G,3,0)</f>
        <v>Jan</v>
      </c>
      <c r="F6" s="2" t="str">
        <f>VLOOKUP(C6,'Startovní listina'!A:G,4,0)</f>
        <v>Příbram</v>
      </c>
      <c r="G6" s="3">
        <f>VLOOKUP(C6,'Startovní listina'!A:G,5,0)</f>
        <v>1979</v>
      </c>
      <c r="H6" s="3" t="str">
        <f>VLOOKUP(C6,'Startovní listina'!A:G,6,0)</f>
        <v>MA</v>
      </c>
      <c r="I6" s="3" t="str">
        <f>VLOOKUP(C6,'Startovní listina'!A:G,7,0)</f>
        <v>x</v>
      </c>
    </row>
    <row r="7" spans="1:9" ht="12.75">
      <c r="A7" s="2">
        <v>2</v>
      </c>
      <c r="B7" s="8">
        <v>0.024085648148148148</v>
      </c>
      <c r="C7" s="3">
        <v>77</v>
      </c>
      <c r="D7" s="2" t="str">
        <f>VLOOKUP(C7,'Startovní listina'!A:G,2,0)</f>
        <v>kupidlovský</v>
      </c>
      <c r="E7" s="2" t="str">
        <f>VLOOKUP(C7,'Startovní listina'!A:G,3,0)</f>
        <v>daniel</v>
      </c>
      <c r="F7" s="2">
        <f>VLOOKUP(C7,'Startovní listina'!A:G,4,0)</f>
        <v>0</v>
      </c>
      <c r="G7" s="3">
        <f>VLOOKUP(C7,'Startovní listina'!A:G,5,0)</f>
        <v>1976</v>
      </c>
      <c r="H7" s="3" t="str">
        <f>VLOOKUP(C7,'Startovní listina'!A:G,6,0)</f>
        <v>MB</v>
      </c>
      <c r="I7" s="3">
        <f>VLOOKUP(C7,'Startovní listina'!A:G,7,0)</f>
        <v>0</v>
      </c>
    </row>
    <row r="8" spans="1:9" ht="12.75">
      <c r="A8" s="2">
        <v>3</v>
      </c>
      <c r="B8" s="8">
        <v>0.024269675925925924</v>
      </c>
      <c r="C8" s="3">
        <v>62</v>
      </c>
      <c r="D8" s="2" t="str">
        <f>VLOOKUP(C8,'Startovní listina'!A:G,2,0)</f>
        <v>Dražan </v>
      </c>
      <c r="E8" s="2" t="str">
        <f>VLOOKUP(C8,'Startovní listina'!A:G,3,0)</f>
        <v>Jaroslav</v>
      </c>
      <c r="F8" s="2" t="str">
        <f>VLOOKUP(C8,'Startovní listina'!A:G,4,0)</f>
        <v>Triatlon Team Příbram</v>
      </c>
      <c r="G8" s="3">
        <f>VLOOKUP(C8,'Startovní listina'!A:G,5,0)</f>
        <v>1981</v>
      </c>
      <c r="H8" s="3" t="str">
        <f>VLOOKUP(C8,'Startovní listina'!A:G,6,0)</f>
        <v>MA</v>
      </c>
      <c r="I8" s="3" t="str">
        <f>VLOOKUP(C8,'Startovní listina'!A:G,7,0)</f>
        <v>x</v>
      </c>
    </row>
    <row r="9" spans="1:9" ht="12.75">
      <c r="A9" s="2">
        <v>4</v>
      </c>
      <c r="B9" s="8">
        <v>0.02442824074074074</v>
      </c>
      <c r="C9" s="3">
        <v>34</v>
      </c>
      <c r="D9" s="2" t="str">
        <f>VLOOKUP(C9,'Startovní listina'!A:G,2,0)</f>
        <v>Pazdera </v>
      </c>
      <c r="E9" s="2" t="str">
        <f>VLOOKUP(C9,'Startovní listina'!A:G,3,0)</f>
        <v>Lukáš</v>
      </c>
      <c r="F9" s="2" t="str">
        <f>VLOOKUP(C9,'Startovní listina'!A:G,4,0)</f>
        <v>TT Příbram</v>
      </c>
      <c r="G9" s="3">
        <f>VLOOKUP(C9,'Startovní listina'!A:G,5,0)</f>
        <v>1986</v>
      </c>
      <c r="H9" s="3" t="str">
        <f>VLOOKUP(C9,'Startovní listina'!A:G,6,0)</f>
        <v>MA</v>
      </c>
      <c r="I9" s="3">
        <f>VLOOKUP(C9,'Startovní listina'!A:G,7,0)</f>
        <v>0</v>
      </c>
    </row>
    <row r="10" spans="1:9" ht="12.75">
      <c r="A10" s="2">
        <v>5</v>
      </c>
      <c r="B10" s="8">
        <v>0.024621527777777777</v>
      </c>
      <c r="C10" s="3">
        <v>4</v>
      </c>
      <c r="D10" s="2" t="str">
        <f>VLOOKUP(C10,'Startovní listina'!A:G,2,0)</f>
        <v>Franěk</v>
      </c>
      <c r="E10" s="2" t="str">
        <f>VLOOKUP(C10,'Startovní listina'!A:G,3,0)</f>
        <v>Jan</v>
      </c>
      <c r="F10" s="2" t="str">
        <f>VLOOKUP(C10,'Startovní listina'!A:G,4,0)</f>
        <v>TRI KLUB PŘÍBRAM</v>
      </c>
      <c r="G10" s="3">
        <f>VLOOKUP(C10,'Startovní listina'!A:G,5,0)</f>
        <v>1998</v>
      </c>
      <c r="H10" s="3" t="str">
        <f>VLOOKUP(C10,'Startovní listina'!A:G,6,0)</f>
        <v> MJ</v>
      </c>
      <c r="I10" s="3" t="str">
        <f>VLOOKUP(C10,'Startovní listina'!A:G,7,0)</f>
        <v> </v>
      </c>
    </row>
    <row r="11" spans="1:9" ht="12.75">
      <c r="A11" s="2">
        <v>6</v>
      </c>
      <c r="B11" s="8">
        <v>0.024900462962962968</v>
      </c>
      <c r="C11" s="3">
        <v>80</v>
      </c>
      <c r="D11" s="2" t="str">
        <f>VLOOKUP(C11,'Startovní listina'!A:G,2,0)</f>
        <v>čada</v>
      </c>
      <c r="E11" s="2" t="str">
        <f>VLOOKUP(C11,'Startovní listina'!A:G,3,0)</f>
        <v>radim</v>
      </c>
      <c r="F11" s="2">
        <f>VLOOKUP(C11,'Startovní listina'!A:G,4,0)</f>
        <v>0</v>
      </c>
      <c r="G11" s="3">
        <f>VLOOKUP(C11,'Startovní listina'!A:G,5,0)</f>
        <v>1976</v>
      </c>
      <c r="H11" s="3" t="str">
        <f>VLOOKUP(C11,'Startovní listina'!A:G,6,0)</f>
        <v>MB</v>
      </c>
      <c r="I11" s="3">
        <f>VLOOKUP(C11,'Startovní listina'!A:G,7,0)</f>
        <v>0</v>
      </c>
    </row>
    <row r="12" spans="1:9" ht="12.75">
      <c r="A12" s="2">
        <v>7</v>
      </c>
      <c r="B12" s="8">
        <v>0.025023148148148145</v>
      </c>
      <c r="C12" s="3">
        <v>90</v>
      </c>
      <c r="D12" s="2" t="str">
        <f>VLOOKUP(C12,'Startovní listina'!A:G,2,0)</f>
        <v>sajdl</v>
      </c>
      <c r="E12" s="2" t="str">
        <f>VLOOKUP(C12,'Startovní listina'!A:G,3,0)</f>
        <v>martin</v>
      </c>
      <c r="F12" s="2">
        <f>VLOOKUP(C12,'Startovní listina'!A:G,4,0)</f>
        <v>0</v>
      </c>
      <c r="G12" s="3">
        <f>VLOOKUP(C12,'Startovní listina'!A:G,5,0)</f>
        <v>1981</v>
      </c>
      <c r="H12" s="3" t="str">
        <f>VLOOKUP(C12,'Startovní listina'!A:G,6,0)</f>
        <v>MA</v>
      </c>
      <c r="I12" s="3">
        <f>VLOOKUP(C12,'Startovní listina'!A:G,7,0)</f>
        <v>0</v>
      </c>
    </row>
    <row r="13" spans="1:9" ht="12.75">
      <c r="A13" s="2">
        <v>8</v>
      </c>
      <c r="B13" s="8">
        <v>0.025128472222222226</v>
      </c>
      <c r="C13" s="3">
        <v>78</v>
      </c>
      <c r="D13" s="2" t="str">
        <f>VLOOKUP(C13,'Startovní listina'!A:G,2,0)</f>
        <v>kovář</v>
      </c>
      <c r="E13" s="2" t="str">
        <f>VLOOKUP(C13,'Startovní listina'!A:G,3,0)</f>
        <v>michal</v>
      </c>
      <c r="F13" s="2">
        <f>VLOOKUP(C13,'Startovní listina'!A:G,4,0)</f>
        <v>0</v>
      </c>
      <c r="G13" s="3">
        <f>VLOOKUP(C13,'Startovní listina'!A:G,5,0)</f>
        <v>1971</v>
      </c>
      <c r="H13" s="3" t="str">
        <f>VLOOKUP(C13,'Startovní listina'!A:G,6,0)</f>
        <v>MB</v>
      </c>
      <c r="I13" s="3">
        <f>VLOOKUP(C13,'Startovní listina'!A:G,7,0)</f>
        <v>0</v>
      </c>
    </row>
    <row r="14" spans="1:9" ht="12.75">
      <c r="A14" s="2">
        <v>9</v>
      </c>
      <c r="B14" s="8">
        <v>0.025300925925925925</v>
      </c>
      <c r="C14" s="3">
        <v>99</v>
      </c>
      <c r="D14" s="2" t="str">
        <f>VLOOKUP(C14,'Startovní listina'!A:G,2,0)</f>
        <v>Švarc</v>
      </c>
      <c r="E14" s="2" t="str">
        <f>VLOOKUP(C14,'Startovní listina'!A:G,3,0)</f>
        <v>Petr</v>
      </c>
      <c r="F14" s="2" t="str">
        <f>VLOOKUP(C14,'Startovní listina'!A:G,4,0)</f>
        <v>TRI KLUB PŘÍBRAM</v>
      </c>
      <c r="G14" s="3">
        <f>VLOOKUP(C14,'Startovní listina'!A:G,5,0)</f>
        <v>1966</v>
      </c>
      <c r="H14" s="3" t="str">
        <f>VLOOKUP(C14,'Startovní listina'!A:G,6,0)</f>
        <v>MC</v>
      </c>
      <c r="I14" s="3" t="str">
        <f>VLOOKUP(C14,'Startovní listina'!A:G,7,0)</f>
        <v>x</v>
      </c>
    </row>
    <row r="15" spans="1:9" ht="12.75">
      <c r="A15" s="2">
        <v>10</v>
      </c>
      <c r="B15" s="8">
        <v>0.02578703703703704</v>
      </c>
      <c r="C15" s="3">
        <v>60</v>
      </c>
      <c r="D15" s="2" t="str">
        <f>VLOOKUP(C15,'Startovní listina'!A:G,2,0)</f>
        <v>Bonk</v>
      </c>
      <c r="E15" s="2" t="str">
        <f>VLOOKUP(C15,'Startovní listina'!A:G,3,0)</f>
        <v>Roman</v>
      </c>
      <c r="F15" s="2" t="str">
        <f>VLOOKUP(C15,'Startovní listina'!A:G,4,0)</f>
        <v>TRI KLUB PŘÍBRAM</v>
      </c>
      <c r="G15" s="3">
        <f>VLOOKUP(C15,'Startovní listina'!A:G,5,0)</f>
        <v>1993</v>
      </c>
      <c r="H15" s="3" t="str">
        <f>VLOOKUP(C15,'Startovní listina'!A:G,6,0)</f>
        <v>MA</v>
      </c>
      <c r="I15" s="3" t="str">
        <f>VLOOKUP(C15,'Startovní listina'!A:G,7,0)</f>
        <v>x</v>
      </c>
    </row>
    <row r="16" spans="1:9" ht="12.75">
      <c r="A16" s="2">
        <v>11</v>
      </c>
      <c r="B16" s="8">
        <v>0.025859953703703708</v>
      </c>
      <c r="C16" s="3">
        <v>69</v>
      </c>
      <c r="D16" s="2" t="str">
        <f>VLOOKUP(C16,'Startovní listina'!A:G,2,0)</f>
        <v>dvořák</v>
      </c>
      <c r="E16" s="2" t="str">
        <f>VLOOKUP(C16,'Startovní listina'!A:G,3,0)</f>
        <v>petr</v>
      </c>
      <c r="F16" s="2">
        <f>VLOOKUP(C16,'Startovní listina'!A:G,4,0)</f>
        <v>0</v>
      </c>
      <c r="G16" s="3">
        <f>VLOOKUP(C16,'Startovní listina'!A:G,5,0)</f>
        <v>1995</v>
      </c>
      <c r="H16" s="3" t="str">
        <f>VLOOKUP(C16,'Startovní listina'!A:G,6,0)</f>
        <v>MA</v>
      </c>
      <c r="I16" s="3" t="str">
        <f>VLOOKUP(C16,'Startovní listina'!A:G,7,0)</f>
        <v>x</v>
      </c>
    </row>
    <row r="17" spans="1:9" ht="12.75">
      <c r="A17" s="2">
        <v>12</v>
      </c>
      <c r="B17" s="8">
        <v>0.02665509259259259</v>
      </c>
      <c r="C17" s="3">
        <v>21</v>
      </c>
      <c r="D17" s="2" t="str">
        <f>VLOOKUP(C17,'Startovní listina'!A:G,2,0)</f>
        <v>Karas </v>
      </c>
      <c r="E17" s="2" t="str">
        <f>VLOOKUP(C17,'Startovní listina'!A:G,3,0)</f>
        <v>Tomáš</v>
      </c>
      <c r="F17" s="2" t="str">
        <f>VLOOKUP(C17,'Startovní listina'!A:G,4,0)</f>
        <v>Team Internet PB</v>
      </c>
      <c r="G17" s="3">
        <f>VLOOKUP(C17,'Startovní listina'!A:G,5,0)</f>
        <v>1967</v>
      </c>
      <c r="H17" s="3" t="str">
        <f>VLOOKUP(C17,'Startovní listina'!A:G,6,0)</f>
        <v>MB</v>
      </c>
      <c r="I17" s="3" t="str">
        <f>VLOOKUP(C17,'Startovní listina'!A:G,7,0)</f>
        <v>x</v>
      </c>
    </row>
    <row r="18" spans="1:9" ht="12.75">
      <c r="A18" s="2">
        <v>13</v>
      </c>
      <c r="B18" s="8">
        <v>0.026918981481481485</v>
      </c>
      <c r="C18" s="3">
        <v>40</v>
      </c>
      <c r="D18" s="2" t="str">
        <f>VLOOKUP(C18,'Startovní listina'!A:G,2,0)</f>
        <v>Pavlišeň</v>
      </c>
      <c r="E18" s="2" t="str">
        <f>VLOOKUP(C18,'Startovní listina'!A:G,3,0)</f>
        <v>Petr</v>
      </c>
      <c r="F18" s="2" t="str">
        <f>VLOOKUP(C18,'Startovní listina'!A:G,4,0)</f>
        <v>SK Sporting Příbram</v>
      </c>
      <c r="G18" s="3">
        <f>VLOOKUP(C18,'Startovní listina'!A:G,5,0)</f>
        <v>1999</v>
      </c>
      <c r="H18" s="3" t="str">
        <f>VLOOKUP(C18,'Startovní listina'!A:G,6,0)</f>
        <v>MJ</v>
      </c>
      <c r="I18" s="3">
        <f>VLOOKUP(C18,'Startovní listina'!A:G,7,0)</f>
        <v>0</v>
      </c>
    </row>
    <row r="19" spans="1:9" ht="12.75">
      <c r="A19" s="2">
        <v>14</v>
      </c>
      <c r="B19" s="8">
        <v>0.02701851851851852</v>
      </c>
      <c r="C19" s="3">
        <v>44</v>
      </c>
      <c r="D19" s="2" t="str">
        <f>VLOOKUP(C19,'Startovní listina'!A:G,2,0)</f>
        <v>Vacarda</v>
      </c>
      <c r="E19" s="2" t="str">
        <f>VLOOKUP(C19,'Startovní listina'!A:G,3,0)</f>
        <v>Vladimír</v>
      </c>
      <c r="F19" s="2" t="str">
        <f>VLOOKUP(C19,'Startovní listina'!A:G,4,0)</f>
        <v>ELEVEN RUN TEAM</v>
      </c>
      <c r="G19" s="3">
        <f>VLOOKUP(C19,'Startovní listina'!A:G,5,0)</f>
        <v>1959</v>
      </c>
      <c r="H19" s="3" t="str">
        <f>VLOOKUP(C19,'Startovní listina'!A:G,6,0)</f>
        <v>MC</v>
      </c>
      <c r="I19" s="3">
        <f>VLOOKUP(C19,'Startovní listina'!A:G,7,0)</f>
        <v>0</v>
      </c>
    </row>
    <row r="20" spans="1:9" ht="12.75">
      <c r="A20" s="2">
        <v>15</v>
      </c>
      <c r="B20" s="8">
        <v>0.02704513888888889</v>
      </c>
      <c r="C20" s="3">
        <v>15</v>
      </c>
      <c r="D20" s="2" t="str">
        <f>VLOOKUP(C20,'Startovní listina'!A:G,2,0)</f>
        <v>Vosmek</v>
      </c>
      <c r="E20" s="2" t="str">
        <f>VLOOKUP(C20,'Startovní listina'!A:G,3,0)</f>
        <v>Lukáš</v>
      </c>
      <c r="F20" s="2" t="str">
        <f>VLOOKUP(C20,'Startovní listina'!A:G,4,0)</f>
        <v>VYBĚHEJ SE, HALEX</v>
      </c>
      <c r="G20" s="3">
        <f>VLOOKUP(C20,'Startovní listina'!A:G,5,0)</f>
        <v>1983</v>
      </c>
      <c r="H20" s="3" t="str">
        <f>VLOOKUP(C20,'Startovní listina'!A:G,6,0)</f>
        <v>MA</v>
      </c>
      <c r="I20" s="3" t="str">
        <f>VLOOKUP(C20,'Startovní listina'!A:G,7,0)</f>
        <v>x</v>
      </c>
    </row>
    <row r="21" spans="1:9" ht="12.75">
      <c r="A21" s="2">
        <v>16</v>
      </c>
      <c r="B21" s="8">
        <v>0.027059027777777783</v>
      </c>
      <c r="C21" s="3">
        <v>86</v>
      </c>
      <c r="D21" s="2" t="str">
        <f>VLOOKUP(C21,'Startovní listina'!A:G,2,0)</f>
        <v>koláček</v>
      </c>
      <c r="E21" s="2" t="str">
        <f>VLOOKUP(C21,'Startovní listina'!A:G,3,0)</f>
        <v>jan</v>
      </c>
      <c r="F21" s="2">
        <f>VLOOKUP(C21,'Startovní listina'!A:G,4,0)</f>
        <v>0</v>
      </c>
      <c r="G21" s="3">
        <f>VLOOKUP(C21,'Startovní listina'!A:G,5,0)</f>
        <v>1985</v>
      </c>
      <c r="H21" s="3" t="str">
        <f>VLOOKUP(C21,'Startovní listina'!A:G,6,0)</f>
        <v>MA</v>
      </c>
      <c r="I21" s="3" t="str">
        <f>VLOOKUP(C21,'Startovní listina'!A:G,7,0)</f>
        <v>x</v>
      </c>
    </row>
    <row r="22" spans="1:9" ht="12.75">
      <c r="A22" s="2">
        <v>17</v>
      </c>
      <c r="B22" s="8">
        <v>0.027379629629629632</v>
      </c>
      <c r="C22" s="3">
        <v>13</v>
      </c>
      <c r="D22" s="2" t="str">
        <f>VLOOKUP(C22,'Startovní listina'!A:G,2,0)</f>
        <v>Sládeček</v>
      </c>
      <c r="E22" s="2" t="str">
        <f>VLOOKUP(C22,'Startovní listina'!A:G,3,0)</f>
        <v>Jakub</v>
      </c>
      <c r="F22" s="2" t="str">
        <f>VLOOKUP(C22,'Startovní listina'!A:G,4,0)</f>
        <v>Senešnice</v>
      </c>
      <c r="G22" s="3">
        <f>VLOOKUP(C22,'Startovní listina'!A:G,5,0)</f>
        <v>1974</v>
      </c>
      <c r="H22" s="3" t="str">
        <f>VLOOKUP(C22,'Startovní listina'!A:G,6,0)</f>
        <v>MB</v>
      </c>
      <c r="I22" s="3">
        <f>VLOOKUP(C22,'Startovní listina'!A:G,7,0)</f>
        <v>0</v>
      </c>
    </row>
    <row r="23" spans="1:9" s="11" customFormat="1" ht="12.75">
      <c r="A23" s="11">
        <v>18</v>
      </c>
      <c r="B23" s="12">
        <v>0.027479166666666666</v>
      </c>
      <c r="C23" s="3">
        <v>71</v>
      </c>
      <c r="D23" s="2" t="str">
        <f>VLOOKUP(C23,'Startovní listina'!A:G,2,0)</f>
        <v>horký</v>
      </c>
      <c r="E23" s="2" t="str">
        <f>VLOOKUP(C23,'Startovní listina'!A:G,3,0)</f>
        <v>jan</v>
      </c>
      <c r="F23" s="2">
        <f>VLOOKUP(C23,'Startovní listina'!A:G,4,0)</f>
        <v>0</v>
      </c>
      <c r="G23" s="3">
        <f>VLOOKUP(C23,'Startovní listina'!A:G,5,0)</f>
        <v>1977</v>
      </c>
      <c r="H23" s="3" t="str">
        <f>VLOOKUP(C23,'Startovní listina'!A:G,6,0)</f>
        <v>MA</v>
      </c>
      <c r="I23" s="3" t="str">
        <f>VLOOKUP(C23,'Startovní listina'!A:G,7,0)</f>
        <v>x</v>
      </c>
    </row>
    <row r="24" spans="1:9" ht="12.75">
      <c r="A24" s="2">
        <v>19</v>
      </c>
      <c r="B24" s="8">
        <v>0.027689814814814816</v>
      </c>
      <c r="C24" s="3">
        <v>98</v>
      </c>
      <c r="D24" s="2" t="str">
        <f>VLOOKUP(C24,'Startovní listina'!A:G,2,0)</f>
        <v>korytár</v>
      </c>
      <c r="E24" s="2" t="str">
        <f>VLOOKUP(C24,'Startovní listina'!A:G,3,0)</f>
        <v>ján</v>
      </c>
      <c r="F24" s="2">
        <f>VLOOKUP(C24,'Startovní listina'!A:G,4,0)</f>
        <v>0</v>
      </c>
      <c r="G24" s="3">
        <f>VLOOKUP(C24,'Startovní listina'!A:G,5,0)</f>
        <v>1952</v>
      </c>
      <c r="H24" s="3" t="str">
        <f>VLOOKUP(C24,'Startovní listina'!A:G,6,0)</f>
        <v>MD</v>
      </c>
      <c r="I24" s="3">
        <f>VLOOKUP(C24,'Startovní listina'!A:G,7,0)</f>
        <v>0</v>
      </c>
    </row>
    <row r="25" spans="1:9" ht="12.75">
      <c r="A25" s="2">
        <v>20</v>
      </c>
      <c r="B25" s="8">
        <v>0.027768518518518515</v>
      </c>
      <c r="C25" s="3">
        <v>85</v>
      </c>
      <c r="D25" s="2" t="str">
        <f>VLOOKUP(C25,'Startovní listina'!A:G,2,0)</f>
        <v>vlk</v>
      </c>
      <c r="E25" s="2" t="str">
        <f>VLOOKUP(C25,'Startovní listina'!A:G,3,0)</f>
        <v>Pavel</v>
      </c>
      <c r="F25" s="2">
        <f>VLOOKUP(C25,'Startovní listina'!A:G,4,0)</f>
        <v>0</v>
      </c>
      <c r="G25" s="3">
        <f>VLOOKUP(C25,'Startovní listina'!A:G,5,0)</f>
        <v>1991</v>
      </c>
      <c r="H25" s="3" t="str">
        <f>VLOOKUP(C25,'Startovní listina'!A:G,6,0)</f>
        <v>MA</v>
      </c>
      <c r="I25" s="3" t="str">
        <f>VLOOKUP(C25,'Startovní listina'!A:G,7,0)</f>
        <v>x</v>
      </c>
    </row>
    <row r="26" spans="1:9" ht="12.75">
      <c r="A26" s="2">
        <v>21</v>
      </c>
      <c r="B26" s="8">
        <v>0.028006944444444445</v>
      </c>
      <c r="C26" s="3">
        <v>43</v>
      </c>
      <c r="D26" s="2" t="str">
        <f>VLOOKUP(C26,'Startovní listina'!A:G,2,0)</f>
        <v>Schovánek</v>
      </c>
      <c r="E26" s="2" t="str">
        <f>VLOOKUP(C26,'Startovní listina'!A:G,3,0)</f>
        <v>Petr</v>
      </c>
      <c r="F26" s="2" t="str">
        <f>VLOOKUP(C26,'Startovní listina'!A:G,4,0)</f>
        <v>KRČSKÝ LES</v>
      </c>
      <c r="G26" s="3">
        <f>VLOOKUP(C26,'Startovní listina'!A:G,5,0)</f>
        <v>1965</v>
      </c>
      <c r="H26" s="3" t="str">
        <f>VLOOKUP(C26,'Startovní listina'!A:G,6,0)</f>
        <v>MC</v>
      </c>
      <c r="I26" s="3">
        <f>VLOOKUP(C26,'Startovní listina'!A:G,7,0)</f>
        <v>0</v>
      </c>
    </row>
    <row r="27" spans="1:9" ht="12.75">
      <c r="A27" s="2">
        <v>22</v>
      </c>
      <c r="B27" s="8">
        <v>0.02826388888888889</v>
      </c>
      <c r="C27" s="3">
        <v>58</v>
      </c>
      <c r="D27" s="2" t="str">
        <f>VLOOKUP(C27,'Startovní listina'!A:G,2,0)</f>
        <v>Maleček</v>
      </c>
      <c r="E27" s="2" t="str">
        <f>VLOOKUP(C27,'Startovní listina'!A:G,3,0)</f>
        <v>Martin</v>
      </c>
      <c r="F27" s="2" t="str">
        <f>VLOOKUP(C27,'Startovní listina'!A:G,4,0)</f>
        <v>Žižkovský Tygři</v>
      </c>
      <c r="G27" s="3">
        <f>VLOOKUP(C27,'Startovní listina'!A:G,5,0)</f>
        <v>1975</v>
      </c>
      <c r="H27" s="3" t="str">
        <f>VLOOKUP(C27,'Startovní listina'!A:G,6,0)</f>
        <v>MB</v>
      </c>
      <c r="I27" s="3">
        <f>VLOOKUP(C27,'Startovní listina'!A:G,7,0)</f>
        <v>0</v>
      </c>
    </row>
    <row r="28" spans="1:9" ht="12.75">
      <c r="A28" s="2">
        <v>23</v>
      </c>
      <c r="B28" s="8">
        <v>0.028596064814814817</v>
      </c>
      <c r="C28" s="3">
        <v>53</v>
      </c>
      <c r="D28" s="2" t="str">
        <f>VLOOKUP(C28,'Startovní listina'!A:G,2,0)</f>
        <v>Skalička</v>
      </c>
      <c r="E28" s="2" t="str">
        <f>VLOOKUP(C28,'Startovní listina'!A:G,3,0)</f>
        <v>Jiří</v>
      </c>
      <c r="F28" s="2" t="str">
        <f>VLOOKUP(C28,'Startovní listina'!A:G,4,0)</f>
        <v>TRI KLUB PŘÍBRAM</v>
      </c>
      <c r="G28" s="3">
        <f>VLOOKUP(C28,'Startovní listina'!A:G,5,0)</f>
        <v>1974</v>
      </c>
      <c r="H28" s="3" t="str">
        <f>VLOOKUP(C28,'Startovní listina'!A:G,6,0)</f>
        <v>MB</v>
      </c>
      <c r="I28" s="3" t="str">
        <f>VLOOKUP(C28,'Startovní listina'!A:G,7,0)</f>
        <v>x</v>
      </c>
    </row>
    <row r="29" spans="1:9" ht="12.75">
      <c r="A29" s="2">
        <v>24</v>
      </c>
      <c r="B29" s="8">
        <v>0.028784722222222225</v>
      </c>
      <c r="C29" s="3">
        <v>73</v>
      </c>
      <c r="D29" s="2" t="str">
        <f>VLOOKUP(C29,'Startovní listina'!A:G,2,0)</f>
        <v>kašák</v>
      </c>
      <c r="E29" s="2" t="str">
        <f>VLOOKUP(C29,'Startovní listina'!A:G,3,0)</f>
        <v>luboš</v>
      </c>
      <c r="F29" s="2">
        <f>VLOOKUP(C29,'Startovní listina'!A:G,4,0)</f>
        <v>0</v>
      </c>
      <c r="G29" s="3">
        <f>VLOOKUP(C29,'Startovní listina'!A:G,5,0)</f>
        <v>1968</v>
      </c>
      <c r="H29" s="3" t="str">
        <f>VLOOKUP(C29,'Startovní listina'!A:G,6,0)</f>
        <v>MB</v>
      </c>
      <c r="I29" s="3" t="str">
        <f>VLOOKUP(C29,'Startovní listina'!A:G,7,0)</f>
        <v>x</v>
      </c>
    </row>
    <row r="30" spans="1:9" ht="12.75">
      <c r="A30" s="2">
        <v>25</v>
      </c>
      <c r="B30" s="8">
        <v>0.028827546296296292</v>
      </c>
      <c r="C30" s="3">
        <v>91</v>
      </c>
      <c r="D30" s="2" t="str">
        <f>VLOOKUP(C30,'Startovní listina'!A:G,2,0)</f>
        <v>číp</v>
      </c>
      <c r="E30" s="2" t="str">
        <f>VLOOKUP(C30,'Startovní listina'!A:G,3,0)</f>
        <v>roman</v>
      </c>
      <c r="F30" s="2">
        <f>VLOOKUP(C30,'Startovní listina'!A:G,4,0)</f>
        <v>0</v>
      </c>
      <c r="G30" s="3">
        <f>VLOOKUP(C30,'Startovní listina'!A:G,5,0)</f>
        <v>1970</v>
      </c>
      <c r="H30" s="3" t="str">
        <f>VLOOKUP(C30,'Startovní listina'!A:G,6,0)</f>
        <v>MB</v>
      </c>
      <c r="I30" s="3">
        <f>VLOOKUP(C30,'Startovní listina'!A:G,7,0)</f>
        <v>0</v>
      </c>
    </row>
    <row r="31" spans="1:9" ht="12.75">
      <c r="A31" s="2">
        <v>26</v>
      </c>
      <c r="B31" s="8">
        <v>0.028901620370370373</v>
      </c>
      <c r="C31" s="3">
        <v>11</v>
      </c>
      <c r="D31" s="2" t="str">
        <f>VLOOKUP(C31,'Startovní listina'!A:G,2,0)</f>
        <v>Bejček</v>
      </c>
      <c r="E31" s="2" t="str">
        <f>VLOOKUP(C31,'Startovní listina'!A:G,3,0)</f>
        <v>Michal</v>
      </c>
      <c r="F31" s="2" t="str">
        <f>VLOOKUP(C31,'Startovní listina'!A:G,4,0)</f>
        <v>SK BEJKOVO</v>
      </c>
      <c r="G31" s="3">
        <f>VLOOKUP(C31,'Startovní listina'!A:G,5,0)</f>
        <v>1977</v>
      </c>
      <c r="H31" s="3" t="str">
        <f>VLOOKUP(C31,'Startovní listina'!A:G,6,0)</f>
        <v>MA</v>
      </c>
      <c r="I31" s="3" t="str">
        <f>VLOOKUP(C31,'Startovní listina'!A:G,7,0)</f>
        <v>x</v>
      </c>
    </row>
    <row r="32" spans="1:9" ht="12.75">
      <c r="A32" s="2">
        <v>27</v>
      </c>
      <c r="B32" s="8">
        <v>0.029100694444444446</v>
      </c>
      <c r="C32" s="3">
        <v>88</v>
      </c>
      <c r="D32" s="2" t="str">
        <f>VLOOKUP(C32,'Startovní listina'!A:G,2,0)</f>
        <v>šiman</v>
      </c>
      <c r="E32" s="2" t="str">
        <f>VLOOKUP(C32,'Startovní listina'!A:G,3,0)</f>
        <v>eduard</v>
      </c>
      <c r="F32" s="2">
        <f>VLOOKUP(C32,'Startovní listina'!A:G,4,0)</f>
        <v>0</v>
      </c>
      <c r="G32" s="3">
        <f>VLOOKUP(C32,'Startovní listina'!A:G,5,0)</f>
        <v>1965</v>
      </c>
      <c r="H32" s="3" t="str">
        <f>VLOOKUP(C32,'Startovní listina'!A:G,6,0)</f>
        <v>MC</v>
      </c>
      <c r="I32" s="3">
        <f>VLOOKUP(C32,'Startovní listina'!A:G,7,0)</f>
        <v>0</v>
      </c>
    </row>
    <row r="33" spans="1:9" ht="12.75">
      <c r="A33" s="2">
        <v>28</v>
      </c>
      <c r="B33" s="8">
        <v>0.02940625</v>
      </c>
      <c r="C33" s="3">
        <v>20</v>
      </c>
      <c r="D33" s="2" t="str">
        <f>VLOOKUP(C33,'Startovní listina'!A:G,2,0)</f>
        <v>Mejzr</v>
      </c>
      <c r="E33" s="2" t="str">
        <f>VLOOKUP(C33,'Startovní listina'!A:G,3,0)</f>
        <v>Dušan</v>
      </c>
      <c r="F33" s="2" t="str">
        <f>VLOOKUP(C33,'Startovní listina'!A:G,4,0)</f>
        <v>GABRIEL NEBULEL</v>
      </c>
      <c r="G33" s="3">
        <f>VLOOKUP(C33,'Startovní listina'!A:G,5,0)</f>
        <v>1974</v>
      </c>
      <c r="H33" s="3" t="str">
        <f>VLOOKUP(C33,'Startovní listina'!A:G,6,0)</f>
        <v>MB</v>
      </c>
      <c r="I33" s="3">
        <f>VLOOKUP(C33,'Startovní listina'!A:G,7,0)</f>
        <v>0</v>
      </c>
    </row>
    <row r="34" spans="1:9" ht="12.75">
      <c r="A34" s="2">
        <v>29</v>
      </c>
      <c r="B34" s="8">
        <v>0.029701388888888892</v>
      </c>
      <c r="C34" s="3">
        <v>67</v>
      </c>
      <c r="D34" s="2" t="str">
        <f>VLOOKUP(C34,'Startovní listina'!A:G,2,0)</f>
        <v>Ulrych</v>
      </c>
      <c r="E34" s="2" t="str">
        <f>VLOOKUP(C34,'Startovní listina'!A:G,3,0)</f>
        <v>Dušan</v>
      </c>
      <c r="F34" s="2">
        <f>VLOOKUP(C34,'Startovní listina'!A:G,4,0)</f>
        <v>0</v>
      </c>
      <c r="G34" s="3">
        <f>VLOOKUP(C34,'Startovní listina'!A:G,5,0)</f>
        <v>1978</v>
      </c>
      <c r="H34" s="3" t="str">
        <f>VLOOKUP(C34,'Startovní listina'!A:G,6,0)</f>
        <v>MA</v>
      </c>
      <c r="I34" s="3">
        <f>VLOOKUP(C34,'Startovní listina'!A:G,7,0)</f>
        <v>0</v>
      </c>
    </row>
    <row r="35" spans="1:9" ht="12.75">
      <c r="A35" s="2">
        <v>30</v>
      </c>
      <c r="B35" s="8">
        <v>0.029776620370370366</v>
      </c>
      <c r="C35" s="3">
        <v>54</v>
      </c>
      <c r="D35" s="2" t="str">
        <f>VLOOKUP(C35,'Startovní listina'!A:G,2,0)</f>
        <v>Vobejda</v>
      </c>
      <c r="E35" s="2" t="str">
        <f>VLOOKUP(C35,'Startovní listina'!A:G,3,0)</f>
        <v>Ladislav</v>
      </c>
      <c r="F35" s="2" t="str">
        <f>VLOOKUP(C35,'Startovní listina'!A:G,4,0)</f>
        <v>SDH Březové Hory</v>
      </c>
      <c r="G35" s="3">
        <f>VLOOKUP(C35,'Startovní listina'!A:G,5,0)</f>
        <v>1974</v>
      </c>
      <c r="H35" s="3" t="str">
        <f>VLOOKUP(C35,'Startovní listina'!A:G,6,0)</f>
        <v>MB</v>
      </c>
      <c r="I35" s="3" t="str">
        <f>VLOOKUP(C35,'Startovní listina'!A:G,7,0)</f>
        <v>x</v>
      </c>
    </row>
    <row r="36" spans="1:9" ht="12.75">
      <c r="A36" s="2">
        <v>31</v>
      </c>
      <c r="B36" s="8">
        <v>0.029844907407407407</v>
      </c>
      <c r="C36" s="3">
        <v>57</v>
      </c>
      <c r="D36" s="2" t="str">
        <f>VLOOKUP(C36,'Startovní listina'!A:G,2,0)</f>
        <v>Michálek</v>
      </c>
      <c r="E36" s="2" t="str">
        <f>VLOOKUP(C36,'Startovní listina'!A:G,3,0)</f>
        <v>Martin</v>
      </c>
      <c r="F36" s="2" t="str">
        <f>VLOOKUP(C36,'Startovní listina'!A:G,4,0)</f>
        <v>TRI KLUB PŘÍBRAM</v>
      </c>
      <c r="G36" s="3">
        <f>VLOOKUP(C36,'Startovní listina'!A:G,5,0)</f>
        <v>1975</v>
      </c>
      <c r="H36" s="3" t="str">
        <f>VLOOKUP(C36,'Startovní listina'!A:G,6,0)</f>
        <v>MB</v>
      </c>
      <c r="I36" s="3">
        <f>VLOOKUP(C36,'Startovní listina'!A:G,7,0)</f>
        <v>0</v>
      </c>
    </row>
    <row r="37" spans="1:9" ht="12.75">
      <c r="A37" s="2">
        <v>32</v>
      </c>
      <c r="B37" s="8">
        <v>0.02991550925925926</v>
      </c>
      <c r="C37" s="3">
        <v>83</v>
      </c>
      <c r="D37" s="2" t="str">
        <f>VLOOKUP(C37,'Startovní listina'!A:G,2,0)</f>
        <v>šnobl</v>
      </c>
      <c r="E37" s="2" t="str">
        <f>VLOOKUP(C37,'Startovní listina'!A:G,3,0)</f>
        <v>Jiří</v>
      </c>
      <c r="F37" s="2">
        <f>VLOOKUP(C37,'Startovní listina'!A:G,4,0)</f>
        <v>0</v>
      </c>
      <c r="G37" s="3">
        <f>VLOOKUP(C37,'Startovní listina'!A:G,5,0)</f>
        <v>1959</v>
      </c>
      <c r="H37" s="3" t="str">
        <f>VLOOKUP(C37,'Startovní listina'!A:G,6,0)</f>
        <v>MC</v>
      </c>
      <c r="I37" s="3">
        <f>VLOOKUP(C37,'Startovní listina'!A:G,7,0)</f>
        <v>0</v>
      </c>
    </row>
    <row r="38" spans="1:9" ht="12.75">
      <c r="A38" s="2">
        <v>33</v>
      </c>
      <c r="B38" s="8">
        <v>0.030065972222222223</v>
      </c>
      <c r="C38" s="3">
        <v>6</v>
      </c>
      <c r="D38" s="2" t="str">
        <f>VLOOKUP(C38,'Startovní listina'!A:G,2,0)</f>
        <v>Přenosil</v>
      </c>
      <c r="E38" s="2" t="str">
        <f>VLOOKUP(C38,'Startovní listina'!A:G,3,0)</f>
        <v>Stanislav</v>
      </c>
      <c r="F38" s="2" t="str">
        <f>VLOOKUP(C38,'Startovní listina'!A:G,4,0)</f>
        <v>Březnice</v>
      </c>
      <c r="G38" s="3">
        <f>VLOOKUP(C38,'Startovní listina'!A:G,5,0)</f>
        <v>1972</v>
      </c>
      <c r="H38" s="3" t="str">
        <f>VLOOKUP(C38,'Startovní listina'!A:G,6,0)</f>
        <v>MB</v>
      </c>
      <c r="I38" s="3" t="str">
        <f>VLOOKUP(C38,'Startovní listina'!A:G,7,0)</f>
        <v> </v>
      </c>
    </row>
    <row r="39" spans="1:9" s="11" customFormat="1" ht="12.75">
      <c r="A39" s="11">
        <v>34</v>
      </c>
      <c r="B39" s="12">
        <v>0.030078703703703705</v>
      </c>
      <c r="C39" s="3">
        <v>70</v>
      </c>
      <c r="D39" s="2" t="str">
        <f>VLOOKUP(C39,'Startovní listina'!A:G,2,0)</f>
        <v>čekan</v>
      </c>
      <c r="E39" s="2" t="str">
        <f>VLOOKUP(C39,'Startovní listina'!A:G,3,0)</f>
        <v>Václav</v>
      </c>
      <c r="F39" s="2">
        <f>VLOOKUP(C39,'Startovní listina'!A:G,4,0)</f>
        <v>0</v>
      </c>
      <c r="G39" s="3">
        <f>VLOOKUP(C39,'Startovní listina'!A:G,5,0)</f>
        <v>1992</v>
      </c>
      <c r="H39" s="3" t="str">
        <f>VLOOKUP(C39,'Startovní listina'!A:G,6,0)</f>
        <v>MA</v>
      </c>
      <c r="I39" s="3" t="str">
        <f>VLOOKUP(C39,'Startovní listina'!A:G,7,0)</f>
        <v>x</v>
      </c>
    </row>
    <row r="40" spans="1:9" ht="12.75">
      <c r="A40" s="2">
        <v>35</v>
      </c>
      <c r="B40" s="8">
        <v>0.030135416666666668</v>
      </c>
      <c r="C40" s="3">
        <v>82</v>
      </c>
      <c r="D40" s="2" t="str">
        <f>VLOOKUP(C40,'Startovní listina'!A:G,2,0)</f>
        <v>Větrovský</v>
      </c>
      <c r="E40" s="2" t="str">
        <f>VLOOKUP(C40,'Startovní listina'!A:G,3,0)</f>
        <v>Aleš</v>
      </c>
      <c r="F40" s="2" t="str">
        <f>VLOOKUP(C40,'Startovní listina'!A:G,4,0)</f>
        <v>TRI KLUB PŘÍBRAM</v>
      </c>
      <c r="G40" s="3">
        <f>VLOOKUP(C40,'Startovní listina'!A:G,5,0)</f>
        <v>1982</v>
      </c>
      <c r="H40" s="3" t="str">
        <f>VLOOKUP(C40,'Startovní listina'!A:G,6,0)</f>
        <v>MA</v>
      </c>
      <c r="I40" s="3" t="str">
        <f>VLOOKUP(C40,'Startovní listina'!A:G,7,0)</f>
        <v>x</v>
      </c>
    </row>
    <row r="41" spans="1:9" ht="12.75">
      <c r="A41" s="2">
        <v>36</v>
      </c>
      <c r="B41" s="8">
        <v>0.030151620370370374</v>
      </c>
      <c r="C41" s="3">
        <v>66</v>
      </c>
      <c r="D41" s="2" t="str">
        <f>VLOOKUP(C41,'Startovní listina'!A:G,2,0)</f>
        <v>Špecián</v>
      </c>
      <c r="E41" s="2" t="str">
        <f>VLOOKUP(C41,'Startovní listina'!A:G,3,0)</f>
        <v>Jiří</v>
      </c>
      <c r="F41" s="2">
        <f>VLOOKUP(C41,'Startovní listina'!A:G,4,0)</f>
        <v>0</v>
      </c>
      <c r="G41" s="3">
        <f>VLOOKUP(C41,'Startovní listina'!A:G,5,0)</f>
        <v>1982</v>
      </c>
      <c r="H41" s="3" t="str">
        <f>VLOOKUP(C41,'Startovní listina'!A:G,6,0)</f>
        <v>MA</v>
      </c>
      <c r="I41" s="3">
        <f>VLOOKUP(C41,'Startovní listina'!A:G,7,0)</f>
        <v>0</v>
      </c>
    </row>
    <row r="42" spans="1:9" ht="12.75">
      <c r="A42" s="2">
        <v>37</v>
      </c>
      <c r="B42" s="8">
        <v>0.030322916666666668</v>
      </c>
      <c r="C42" s="3">
        <v>59</v>
      </c>
      <c r="D42" s="2" t="str">
        <f>VLOOKUP(C42,'Startovní listina'!A:G,2,0)</f>
        <v>Čermák </v>
      </c>
      <c r="E42" s="2" t="str">
        <f>VLOOKUP(C42,'Startovní listina'!A:G,3,0)</f>
        <v>Martin</v>
      </c>
      <c r="F42" s="2" t="str">
        <f>VLOOKUP(C42,'Startovní listina'!A:G,4,0)</f>
        <v> </v>
      </c>
      <c r="G42" s="3">
        <f>VLOOKUP(C42,'Startovní listina'!A:G,5,0)</f>
        <v>1976</v>
      </c>
      <c r="H42" s="3" t="str">
        <f>VLOOKUP(C42,'Startovní listina'!A:G,6,0)</f>
        <v>MB</v>
      </c>
      <c r="I42" s="3">
        <f>VLOOKUP(C42,'Startovní listina'!A:G,7,0)</f>
        <v>0</v>
      </c>
    </row>
    <row r="43" spans="1:9" ht="12.75">
      <c r="A43" s="2">
        <v>38</v>
      </c>
      <c r="B43" s="8">
        <v>0.030440972222222223</v>
      </c>
      <c r="C43" s="3">
        <v>26</v>
      </c>
      <c r="D43" s="2" t="str">
        <f>VLOOKUP(C43,'Startovní listina'!A:G,2,0)</f>
        <v>Horáček</v>
      </c>
      <c r="E43" s="2" t="str">
        <f>VLOOKUP(C43,'Startovní listina'!A:G,3,0)</f>
        <v>Petr</v>
      </c>
      <c r="F43" s="2">
        <f>VLOOKUP(C43,'Startovní listina'!A:G,4,0)</f>
        <v>0</v>
      </c>
      <c r="G43" s="3">
        <f>VLOOKUP(C43,'Startovní listina'!A:G,5,0)</f>
        <v>1980</v>
      </c>
      <c r="H43" s="3" t="str">
        <f>VLOOKUP(C43,'Startovní listina'!A:G,6,0)</f>
        <v>MA</v>
      </c>
      <c r="I43" s="3" t="str">
        <f>VLOOKUP(C43,'Startovní listina'!A:G,7,0)</f>
        <v>x</v>
      </c>
    </row>
    <row r="44" spans="1:9" ht="12.75">
      <c r="A44" s="2">
        <v>39</v>
      </c>
      <c r="B44" s="8">
        <v>0.030497685185185183</v>
      </c>
      <c r="C44" s="3">
        <v>76</v>
      </c>
      <c r="D44" s="2" t="str">
        <f>VLOOKUP(C44,'Startovní listina'!A:G,2,0)</f>
        <v>krch</v>
      </c>
      <c r="E44" s="2" t="str">
        <f>VLOOKUP(C44,'Startovní listina'!A:G,3,0)</f>
        <v>michal</v>
      </c>
      <c r="F44" s="2">
        <f>VLOOKUP(C44,'Startovní listina'!A:G,4,0)</f>
        <v>0</v>
      </c>
      <c r="G44" s="3">
        <f>VLOOKUP(C44,'Startovní listina'!A:G,5,0)</f>
        <v>1979</v>
      </c>
      <c r="H44" s="3" t="str">
        <f>VLOOKUP(C44,'Startovní listina'!A:G,6,0)</f>
        <v>MA</v>
      </c>
      <c r="I44" s="3">
        <f>VLOOKUP(C44,'Startovní listina'!A:G,7,0)</f>
        <v>0</v>
      </c>
    </row>
    <row r="45" spans="1:9" ht="12.75">
      <c r="A45" s="2">
        <v>40</v>
      </c>
      <c r="B45" s="8">
        <v>0.030542824074074076</v>
      </c>
      <c r="C45" s="3">
        <v>45</v>
      </c>
      <c r="D45" s="2" t="str">
        <f>VLOOKUP(C45,'Startovní listina'!A:G,2,0)</f>
        <v>Petrilák </v>
      </c>
      <c r="E45" s="2" t="str">
        <f>VLOOKUP(C45,'Startovní listina'!A:G,3,0)</f>
        <v>Matouš</v>
      </c>
      <c r="F45" s="2" t="str">
        <f>VLOOKUP(C45,'Startovní listina'!A:G,4,0)</f>
        <v>OK Dobříš</v>
      </c>
      <c r="G45" s="3">
        <f>VLOOKUP(C45,'Startovní listina'!A:G,5,0)</f>
        <v>2004</v>
      </c>
      <c r="H45" s="3" t="str">
        <f>VLOOKUP(C45,'Startovní listina'!A:G,6,0)</f>
        <v>MJ</v>
      </c>
      <c r="I45" s="3">
        <f>VLOOKUP(C45,'Startovní listina'!A:G,7,0)</f>
        <v>0</v>
      </c>
    </row>
    <row r="46" spans="1:9" ht="12.75">
      <c r="A46" s="2">
        <v>41</v>
      </c>
      <c r="B46" s="8">
        <v>0.030925925925925926</v>
      </c>
      <c r="C46" s="3">
        <v>52</v>
      </c>
      <c r="D46" s="2" t="str">
        <f>VLOOKUP(C46,'Startovní listina'!A:G,2,0)</f>
        <v>Máša</v>
      </c>
      <c r="E46" s="2" t="str">
        <f>VLOOKUP(C46,'Startovní listina'!A:G,3,0)</f>
        <v>Jan</v>
      </c>
      <c r="F46" s="2" t="str">
        <f>VLOOKUP(C46,'Startovní listina'!A:G,4,0)</f>
        <v>TTC Příbram</v>
      </c>
      <c r="G46" s="3">
        <f>VLOOKUP(C46,'Startovní listina'!A:G,5,0)</f>
        <v>2003</v>
      </c>
      <c r="H46" s="3" t="str">
        <f>VLOOKUP(C46,'Startovní listina'!A:G,6,0)</f>
        <v>MJ</v>
      </c>
      <c r="I46" s="3">
        <f>VLOOKUP(C46,'Startovní listina'!A:G,7,0)</f>
        <v>0</v>
      </c>
    </row>
    <row r="47" spans="1:9" ht="12.75">
      <c r="A47" s="2">
        <v>42</v>
      </c>
      <c r="B47" s="8">
        <v>0.030944444444444445</v>
      </c>
      <c r="C47" s="3">
        <v>37</v>
      </c>
      <c r="D47" s="2" t="str">
        <f>VLOOKUP(C47,'Startovní listina'!A:G,2,0)</f>
        <v>Vaverka</v>
      </c>
      <c r="E47" s="2" t="str">
        <f>VLOOKUP(C47,'Startovní listina'!A:G,3,0)</f>
        <v>Vojtěch</v>
      </c>
      <c r="F47" s="2" t="str">
        <f>VLOOKUP(C47,'Startovní listina'!A:G,4,0)</f>
        <v>Milín</v>
      </c>
      <c r="G47" s="3">
        <f>VLOOKUP(C47,'Startovní listina'!A:G,5,0)</f>
        <v>1978</v>
      </c>
      <c r="H47" s="3" t="str">
        <f>VLOOKUP(C47,'Startovní listina'!A:G,6,0)</f>
        <v>MA</v>
      </c>
      <c r="I47" s="3">
        <f>VLOOKUP(C47,'Startovní listina'!A:G,7,0)</f>
        <v>0</v>
      </c>
    </row>
    <row r="48" spans="1:9" ht="12.75">
      <c r="A48" s="2">
        <v>43</v>
      </c>
      <c r="B48" s="8">
        <v>0.031078703703703702</v>
      </c>
      <c r="C48" s="3">
        <v>36</v>
      </c>
      <c r="D48" s="2" t="str">
        <f>VLOOKUP(C48,'Startovní listina'!A:G,2,0)</f>
        <v>Nesvačil </v>
      </c>
      <c r="E48" s="2" t="str">
        <f>VLOOKUP(C48,'Startovní listina'!A:G,3,0)</f>
        <v>Tomáš</v>
      </c>
      <c r="F48" s="2" t="str">
        <f>VLOOKUP(C48,'Startovní listina'!A:G,4,0)</f>
        <v>Příbram</v>
      </c>
      <c r="G48" s="3">
        <f>VLOOKUP(C48,'Startovní listina'!A:G,5,0)</f>
        <v>1968</v>
      </c>
      <c r="H48" s="3" t="str">
        <f>VLOOKUP(C48,'Startovní listina'!A:G,6,0)</f>
        <v>MB</v>
      </c>
      <c r="I48" s="3" t="str">
        <f>VLOOKUP(C48,'Startovní listina'!A:G,7,0)</f>
        <v>x</v>
      </c>
    </row>
    <row r="49" spans="1:9" ht="12.75">
      <c r="A49" s="2">
        <v>44</v>
      </c>
      <c r="B49" s="8">
        <v>0.031261574074074074</v>
      </c>
      <c r="C49" s="3">
        <v>16</v>
      </c>
      <c r="D49" s="2" t="str">
        <f>VLOOKUP(C49,'Startovní listina'!A:G,2,0)</f>
        <v>Plavec </v>
      </c>
      <c r="E49" s="2" t="str">
        <f>VLOOKUP(C49,'Startovní listina'!A:G,3,0)</f>
        <v>Hynek</v>
      </c>
      <c r="F49" s="2">
        <f>VLOOKUP(C49,'Startovní listina'!A:G,4,0)</f>
        <v>0</v>
      </c>
      <c r="G49" s="3">
        <f>VLOOKUP(C49,'Startovní listina'!A:G,5,0)</f>
        <v>1978</v>
      </c>
      <c r="H49" s="3" t="str">
        <f>VLOOKUP(C49,'Startovní listina'!A:G,6,0)</f>
        <v>MA</v>
      </c>
      <c r="I49" s="3">
        <f>VLOOKUP(C49,'Startovní listina'!A:G,7,0)</f>
        <v>0</v>
      </c>
    </row>
    <row r="50" spans="1:9" ht="12.75">
      <c r="A50" s="2">
        <v>45</v>
      </c>
      <c r="B50" s="8">
        <v>0.031383101851851856</v>
      </c>
      <c r="C50" s="3">
        <v>75</v>
      </c>
      <c r="D50" s="2" t="str">
        <f>VLOOKUP(C50,'Startovní listina'!A:G,2,0)</f>
        <v>matoušek</v>
      </c>
      <c r="E50" s="2" t="str">
        <f>VLOOKUP(C50,'Startovní listina'!A:G,3,0)</f>
        <v>Václav</v>
      </c>
      <c r="F50" s="2">
        <f>VLOOKUP(C50,'Startovní listina'!A:G,4,0)</f>
        <v>0</v>
      </c>
      <c r="G50" s="3">
        <f>VLOOKUP(C50,'Startovní listina'!A:G,5,0)</f>
        <v>1977</v>
      </c>
      <c r="H50" s="3" t="str">
        <f>VLOOKUP(C50,'Startovní listina'!A:G,6,0)</f>
        <v>MA</v>
      </c>
      <c r="I50" s="3">
        <f>VLOOKUP(C50,'Startovní listina'!A:G,7,0)</f>
        <v>0</v>
      </c>
    </row>
    <row r="51" spans="1:9" ht="12.75">
      <c r="A51" s="2">
        <v>46</v>
      </c>
      <c r="B51" s="8">
        <v>0.031435185185185184</v>
      </c>
      <c r="C51" s="3">
        <v>24</v>
      </c>
      <c r="D51" s="2" t="str">
        <f>VLOOKUP(C51,'Startovní listina'!A:G,2,0)</f>
        <v>Řeháček </v>
      </c>
      <c r="E51" s="2" t="str">
        <f>VLOOKUP(C51,'Startovní listina'!A:G,3,0)</f>
        <v>Michael</v>
      </c>
      <c r="F51" s="2" t="str">
        <f>VLOOKUP(C51,'Startovní listina'!A:G,4,0)</f>
        <v>Befit Příbram</v>
      </c>
      <c r="G51" s="3">
        <f>VLOOKUP(C51,'Startovní listina'!A:G,5,0)</f>
        <v>1973</v>
      </c>
      <c r="H51" s="3" t="str">
        <f>VLOOKUP(C51,'Startovní listina'!A:G,6,0)</f>
        <v>MB</v>
      </c>
      <c r="I51" s="3" t="str">
        <f>VLOOKUP(C51,'Startovní listina'!A:G,7,0)</f>
        <v>x</v>
      </c>
    </row>
    <row r="52" spans="1:9" ht="12.75">
      <c r="A52" s="2">
        <v>47</v>
      </c>
      <c r="B52" s="8">
        <v>0.03152083333333334</v>
      </c>
      <c r="C52" s="3">
        <v>92</v>
      </c>
      <c r="D52" s="2" t="str">
        <f>VLOOKUP(C52,'Startovní listina'!A:G,2,0)</f>
        <v>šinfeld</v>
      </c>
      <c r="E52" s="2" t="str">
        <f>VLOOKUP(C52,'Startovní listina'!A:G,3,0)</f>
        <v>miloslav</v>
      </c>
      <c r="F52" s="2">
        <f>VLOOKUP(C52,'Startovní listina'!A:G,4,0)</f>
        <v>0</v>
      </c>
      <c r="G52" s="3">
        <f>VLOOKUP(C52,'Startovní listina'!A:G,5,0)</f>
        <v>1975</v>
      </c>
      <c r="H52" s="3" t="str">
        <f>VLOOKUP(C52,'Startovní listina'!A:G,6,0)</f>
        <v>MB</v>
      </c>
      <c r="I52" s="3">
        <f>VLOOKUP(C52,'Startovní listina'!A:G,7,0)</f>
        <v>0</v>
      </c>
    </row>
    <row r="53" spans="1:9" s="11" customFormat="1" ht="12.75">
      <c r="A53" s="11">
        <v>48</v>
      </c>
      <c r="B53" s="12">
        <v>0.031560185185185184</v>
      </c>
      <c r="C53" s="3">
        <v>12</v>
      </c>
      <c r="D53" s="2" t="str">
        <f>VLOOKUP(C53,'Startovní listina'!A:G,2,0)</f>
        <v>Bábíček</v>
      </c>
      <c r="E53" s="2" t="str">
        <f>VLOOKUP(C53,'Startovní listina'!A:G,3,0)</f>
        <v>Matěj</v>
      </c>
      <c r="F53" s="2">
        <f>VLOOKUP(C53,'Startovní listina'!A:G,4,0)</f>
        <v>0</v>
      </c>
      <c r="G53" s="3">
        <f>VLOOKUP(C53,'Startovní listina'!A:G,5,0)</f>
        <v>1974</v>
      </c>
      <c r="H53" s="3" t="str">
        <f>VLOOKUP(C53,'Startovní listina'!A:G,6,0)</f>
        <v>MB</v>
      </c>
      <c r="I53" s="3" t="str">
        <f>VLOOKUP(C53,'Startovní listina'!A:G,7,0)</f>
        <v>x</v>
      </c>
    </row>
    <row r="54" spans="1:9" ht="12.75">
      <c r="A54" s="2">
        <v>49</v>
      </c>
      <c r="B54" s="8">
        <v>0.03174884259259259</v>
      </c>
      <c r="C54" s="3">
        <v>96</v>
      </c>
      <c r="D54" s="2" t="str">
        <f>VLOOKUP(C54,'Startovní listina'!A:G,2,0)</f>
        <v>veselý </v>
      </c>
      <c r="E54" s="2" t="str">
        <f>VLOOKUP(C54,'Startovní listina'!A:G,3,0)</f>
        <v>lukáš</v>
      </c>
      <c r="F54" s="2">
        <f>VLOOKUP(C54,'Startovní listina'!A:G,4,0)</f>
        <v>0</v>
      </c>
      <c r="G54" s="3">
        <f>VLOOKUP(C54,'Startovní listina'!A:G,5,0)</f>
        <v>1994</v>
      </c>
      <c r="H54" s="3" t="str">
        <f>VLOOKUP(C54,'Startovní listina'!A:G,6,0)</f>
        <v>MA</v>
      </c>
      <c r="I54" s="3" t="str">
        <f>VLOOKUP(C54,'Startovní listina'!A:G,7,0)</f>
        <v>x</v>
      </c>
    </row>
    <row r="55" spans="1:9" ht="12.75">
      <c r="A55" s="2">
        <v>50</v>
      </c>
      <c r="B55" s="8">
        <v>0.03184953703703703</v>
      </c>
      <c r="C55" s="3">
        <v>23</v>
      </c>
      <c r="D55" s="2" t="str">
        <f>VLOOKUP(C55,'Startovní listina'!A:G,2,0)</f>
        <v>Žáček</v>
      </c>
      <c r="E55" s="2" t="str">
        <f>VLOOKUP(C55,'Startovní listina'!A:G,3,0)</f>
        <v>Zdeněk</v>
      </c>
      <c r="F55" s="2">
        <f>VLOOKUP(C55,'Startovní listina'!A:G,4,0)</f>
        <v>0</v>
      </c>
      <c r="G55" s="3">
        <f>VLOOKUP(C55,'Startovní listina'!A:G,5,0)</f>
        <v>1982</v>
      </c>
      <c r="H55" s="3" t="str">
        <f>VLOOKUP(C55,'Startovní listina'!A:G,6,0)</f>
        <v>MA</v>
      </c>
      <c r="I55" s="3" t="str">
        <f>VLOOKUP(C55,'Startovní listina'!A:G,7,0)</f>
        <v>x</v>
      </c>
    </row>
    <row r="56" spans="1:9" ht="12.75">
      <c r="A56" s="2">
        <v>51</v>
      </c>
      <c r="B56" s="8">
        <v>0.03197800925925926</v>
      </c>
      <c r="C56" s="3">
        <v>29</v>
      </c>
      <c r="D56" s="2" t="str">
        <f>VLOOKUP(C56,'Startovní listina'!A:G,2,0)</f>
        <v>Brož</v>
      </c>
      <c r="E56" s="2" t="str">
        <f>VLOOKUP(C56,'Startovní listina'!A:G,3,0)</f>
        <v>Lubomír</v>
      </c>
      <c r="F56" s="2">
        <f>VLOOKUP(C56,'Startovní listina'!A:G,4,0)</f>
        <v>0</v>
      </c>
      <c r="G56" s="3">
        <f>VLOOKUP(C56,'Startovní listina'!A:G,5,0)</f>
        <v>1980</v>
      </c>
      <c r="H56" s="3" t="str">
        <f>VLOOKUP(C56,'Startovní listina'!A:G,6,0)</f>
        <v>MA</v>
      </c>
      <c r="I56" s="3">
        <f>VLOOKUP(C56,'Startovní listina'!A:G,7,0)</f>
        <v>0</v>
      </c>
    </row>
    <row r="57" spans="1:9" ht="12.75">
      <c r="A57" s="2">
        <v>52</v>
      </c>
      <c r="B57" s="8">
        <v>0.032304398148148145</v>
      </c>
      <c r="C57" s="3">
        <v>18</v>
      </c>
      <c r="D57" s="2" t="str">
        <f>VLOOKUP(C57,'Startovní listina'!A:G,2,0)</f>
        <v>Oujeský</v>
      </c>
      <c r="E57" s="2" t="str">
        <f>VLOOKUP(C57,'Startovní listina'!A:G,3,0)</f>
        <v>Tomáš</v>
      </c>
      <c r="F57" s="2">
        <f>VLOOKUP(C57,'Startovní listina'!A:G,4,0)</f>
        <v>0</v>
      </c>
      <c r="G57" s="3">
        <f>VLOOKUP(C57,'Startovní listina'!A:G,5,0)</f>
        <v>1974</v>
      </c>
      <c r="H57" s="3" t="str">
        <f>VLOOKUP(C57,'Startovní listina'!A:G,6,0)</f>
        <v>MB</v>
      </c>
      <c r="I57" s="3">
        <f>VLOOKUP(C57,'Startovní listina'!A:G,7,0)</f>
        <v>0</v>
      </c>
    </row>
    <row r="58" spans="1:9" s="11" customFormat="1" ht="12.75">
      <c r="A58" s="2">
        <v>53</v>
      </c>
      <c r="B58" s="12">
        <v>0.032440972222222225</v>
      </c>
      <c r="C58" s="3">
        <v>22</v>
      </c>
      <c r="D58" s="2" t="str">
        <f>VLOOKUP(C58,'Startovní listina'!A:G,2,0)</f>
        <v>Hřídel </v>
      </c>
      <c r="E58" s="2" t="str">
        <f>VLOOKUP(C58,'Startovní listina'!A:G,3,0)</f>
        <v>Radek</v>
      </c>
      <c r="F58" s="2" t="str">
        <f>VLOOKUP(C58,'Startovní listina'!A:G,4,0)</f>
        <v>Příbram</v>
      </c>
      <c r="G58" s="3">
        <f>VLOOKUP(C58,'Startovní listina'!A:G,5,0)</f>
        <v>1974</v>
      </c>
      <c r="H58" s="3" t="str">
        <f>VLOOKUP(C58,'Startovní listina'!A:G,6,0)</f>
        <v>MB</v>
      </c>
      <c r="I58" s="3">
        <f>VLOOKUP(C58,'Startovní listina'!A:G,7,0)</f>
        <v>0</v>
      </c>
    </row>
    <row r="59" spans="1:9" ht="12.75">
      <c r="A59" s="2">
        <v>54</v>
      </c>
      <c r="B59" s="8">
        <v>0.032504629629629626</v>
      </c>
      <c r="C59" s="3">
        <v>33</v>
      </c>
      <c r="D59" s="2" t="str">
        <f>VLOOKUP(C59,'Startovní listina'!A:G,2,0)</f>
        <v>Brožík</v>
      </c>
      <c r="E59" s="2" t="str">
        <f>VLOOKUP(C59,'Startovní listina'!A:G,3,0)</f>
        <v>Valdemar</v>
      </c>
      <c r="F59" s="2">
        <f>VLOOKUP(C59,'Startovní listina'!A:G,4,0)</f>
        <v>0</v>
      </c>
      <c r="G59" s="3">
        <f>VLOOKUP(C59,'Startovní listina'!A:G,5,0)</f>
        <v>1976</v>
      </c>
      <c r="H59" s="3" t="str">
        <f>VLOOKUP(C59,'Startovní listina'!A:G,6,0)</f>
        <v>MB</v>
      </c>
      <c r="I59" s="3">
        <f>VLOOKUP(C59,'Startovní listina'!A:G,7,0)</f>
        <v>0</v>
      </c>
    </row>
    <row r="60" spans="1:9" ht="12.75">
      <c r="A60" s="2">
        <v>55</v>
      </c>
      <c r="B60" s="8">
        <v>0.03252083333333333</v>
      </c>
      <c r="C60" s="3">
        <v>5</v>
      </c>
      <c r="D60" s="2" t="str">
        <f>VLOOKUP(C60,'Startovní listina'!A:G,2,0)</f>
        <v>Paul</v>
      </c>
      <c r="E60" s="2" t="str">
        <f>VLOOKUP(C60,'Startovní listina'!A:G,3,0)</f>
        <v>Pavel</v>
      </c>
      <c r="F60" s="2">
        <f>VLOOKUP(C60,'Startovní listina'!A:G,4,0)</f>
        <v>0</v>
      </c>
      <c r="G60" s="3">
        <f>VLOOKUP(C60,'Startovní listina'!A:G,5,0)</f>
        <v>1987</v>
      </c>
      <c r="H60" s="3" t="str">
        <f>VLOOKUP(C60,'Startovní listina'!A:G,6,0)</f>
        <v>MA</v>
      </c>
      <c r="I60" s="3" t="str">
        <f>VLOOKUP(C60,'Startovní listina'!A:G,7,0)</f>
        <v> </v>
      </c>
    </row>
    <row r="61" spans="1:9" ht="12.75">
      <c r="A61" s="2">
        <v>56</v>
      </c>
      <c r="B61" s="8">
        <v>0.03252893518518519</v>
      </c>
      <c r="C61" s="3">
        <v>89</v>
      </c>
      <c r="D61" s="2" t="str">
        <f>VLOOKUP(C61,'Startovní listina'!A:G,2,0)</f>
        <v>hájek </v>
      </c>
      <c r="E61" s="2" t="str">
        <f>VLOOKUP(C61,'Startovní listina'!A:G,3,0)</f>
        <v>jindřich</v>
      </c>
      <c r="F61" s="2">
        <f>VLOOKUP(C61,'Startovní listina'!A:G,4,0)</f>
        <v>0</v>
      </c>
      <c r="G61" s="3">
        <f>VLOOKUP(C61,'Startovní listina'!A:G,5,0)</f>
        <v>1965</v>
      </c>
      <c r="H61" s="3" t="str">
        <f>VLOOKUP(C61,'Startovní listina'!A:G,6,0)</f>
        <v>MC</v>
      </c>
      <c r="I61" s="3">
        <f>VLOOKUP(C61,'Startovní listina'!A:G,7,0)</f>
        <v>0</v>
      </c>
    </row>
    <row r="62" spans="1:9" ht="12.75">
      <c r="A62" s="2">
        <v>57</v>
      </c>
      <c r="B62" s="8">
        <v>0.03282523148148148</v>
      </c>
      <c r="C62" s="3">
        <v>101</v>
      </c>
      <c r="D62" s="2" t="str">
        <f>VLOOKUP(C62,'Startovní listina'!A:G,2,0)</f>
        <v>pavlica</v>
      </c>
      <c r="E62" s="2" t="str">
        <f>VLOOKUP(C62,'Startovní listina'!A:G,3,0)</f>
        <v>martin</v>
      </c>
      <c r="F62" s="2">
        <f>VLOOKUP(C62,'Startovní listina'!A:G,4,0)</f>
        <v>0</v>
      </c>
      <c r="G62" s="3">
        <f>VLOOKUP(C62,'Startovní listina'!A:G,5,0)</f>
        <v>1972</v>
      </c>
      <c r="H62" s="3" t="str">
        <f>VLOOKUP(C62,'Startovní listina'!A:G,6,0)</f>
        <v>MB</v>
      </c>
      <c r="I62" s="3">
        <f>VLOOKUP(C62,'Startovní listina'!A:G,7,0)</f>
        <v>0</v>
      </c>
    </row>
    <row r="63" spans="1:9" ht="12.75">
      <c r="A63" s="2">
        <v>58</v>
      </c>
      <c r="B63" s="8">
        <v>0.032914351851851854</v>
      </c>
      <c r="C63" s="3">
        <v>51</v>
      </c>
      <c r="D63" s="2" t="str">
        <f>VLOOKUP(C63,'Startovní listina'!A:G,2,0)</f>
        <v>Váňa</v>
      </c>
      <c r="E63" s="2" t="str">
        <f>VLOOKUP(C63,'Startovní listina'!A:G,3,0)</f>
        <v>Miloslav</v>
      </c>
      <c r="F63" s="2" t="str">
        <f>VLOOKUP(C63,'Startovní listina'!A:G,4,0)</f>
        <v>Bohutín</v>
      </c>
      <c r="G63" s="3">
        <f>VLOOKUP(C63,'Startovní listina'!A:G,5,0)</f>
        <v>1963</v>
      </c>
      <c r="H63" s="3" t="str">
        <f>VLOOKUP(C63,'Startovní listina'!A:G,6,0)</f>
        <v>MC</v>
      </c>
      <c r="I63" s="3">
        <f>VLOOKUP(C63,'Startovní listina'!A:G,7,0)</f>
        <v>0</v>
      </c>
    </row>
    <row r="64" spans="1:9" ht="12.75">
      <c r="A64" s="2">
        <v>59</v>
      </c>
      <c r="B64" s="8">
        <v>0.032949074074074075</v>
      </c>
      <c r="C64" s="3">
        <v>1</v>
      </c>
      <c r="D64" s="2" t="str">
        <f>VLOOKUP(C64,'Startovní listina'!A:G,2,0)</f>
        <v>Vykysalý</v>
      </c>
      <c r="E64" s="2" t="str">
        <f>VLOOKUP(C64,'Startovní listina'!A:G,3,0)</f>
        <v>Petr</v>
      </c>
      <c r="F64" s="2" t="str">
        <f>VLOOKUP(C64,'Startovní listina'!A:G,4,0)</f>
        <v>Lokomotiva Beroun</v>
      </c>
      <c r="G64" s="3">
        <f>VLOOKUP(C64,'Startovní listina'!A:G,5,0)</f>
        <v>1972</v>
      </c>
      <c r="H64" s="3" t="str">
        <f>VLOOKUP(C64,'Startovní listina'!A:G,6,0)</f>
        <v>MB</v>
      </c>
      <c r="I64" s="3" t="str">
        <f>VLOOKUP(C64,'Startovní listina'!A:G,7,0)</f>
        <v> </v>
      </c>
    </row>
    <row r="65" spans="1:9" ht="12.75">
      <c r="A65" s="2">
        <v>60</v>
      </c>
      <c r="B65" s="8">
        <v>0.03298611111111111</v>
      </c>
      <c r="C65" s="3">
        <v>102</v>
      </c>
      <c r="D65" s="2" t="str">
        <f>VLOOKUP(C65,'Startovní listina'!A:G,2,0)</f>
        <v>vávra</v>
      </c>
      <c r="E65" s="2" t="str">
        <f>VLOOKUP(C65,'Startovní listina'!A:G,3,0)</f>
        <v>pavel</v>
      </c>
      <c r="F65" s="2">
        <f>VLOOKUP(C65,'Startovní listina'!A:G,4,0)</f>
        <v>0</v>
      </c>
      <c r="G65" s="3">
        <f>VLOOKUP(C65,'Startovní listina'!A:G,5,0)</f>
        <v>1968</v>
      </c>
      <c r="H65" s="3" t="str">
        <f>VLOOKUP(C65,'Startovní listina'!A:G,6,0)</f>
        <v>MB</v>
      </c>
      <c r="I65" s="3">
        <f>VLOOKUP(C65,'Startovní listina'!A:G,7,0)</f>
        <v>0</v>
      </c>
    </row>
    <row r="66" spans="1:9" ht="12.75">
      <c r="A66" s="2">
        <v>61</v>
      </c>
      <c r="B66" s="8">
        <v>0.03313483796296296</v>
      </c>
      <c r="C66" s="3">
        <v>8</v>
      </c>
      <c r="D66" s="2" t="str">
        <f>VLOOKUP(C66,'Startovní listina'!A:G,2,0)</f>
        <v>Rotek</v>
      </c>
      <c r="E66" s="2" t="str">
        <f>VLOOKUP(C66,'Startovní listina'!A:G,3,0)</f>
        <v>Pavel</v>
      </c>
      <c r="F66" s="2">
        <f>VLOOKUP(C66,'Startovní listina'!A:G,4,0)</f>
        <v>0</v>
      </c>
      <c r="G66" s="3">
        <f>VLOOKUP(C66,'Startovní listina'!A:G,5,0)</f>
        <v>1977</v>
      </c>
      <c r="H66" s="3" t="str">
        <f>VLOOKUP(C66,'Startovní listina'!A:G,6,0)</f>
        <v>MA</v>
      </c>
      <c r="I66" s="3">
        <f>VLOOKUP(C66,'Startovní listina'!A:G,7,0)</f>
        <v>0</v>
      </c>
    </row>
    <row r="67" spans="1:9" ht="12.75">
      <c r="A67" s="2">
        <v>62</v>
      </c>
      <c r="B67" s="8">
        <v>0.03314120370370371</v>
      </c>
      <c r="C67" s="3">
        <v>55</v>
      </c>
      <c r="D67" s="2" t="str">
        <f>VLOOKUP(C67,'Startovní listina'!A:G,2,0)</f>
        <v>Vobejda</v>
      </c>
      <c r="E67" s="2" t="str">
        <f>VLOOKUP(C67,'Startovní listina'!A:G,3,0)</f>
        <v>Miloslav</v>
      </c>
      <c r="F67" s="2" t="str">
        <f>VLOOKUP(C67,'Startovní listina'!A:G,4,0)</f>
        <v>SDH Březové Hory</v>
      </c>
      <c r="G67" s="3">
        <f>VLOOKUP(C67,'Startovní listina'!A:G,5,0)</f>
        <v>1974</v>
      </c>
      <c r="H67" s="3" t="str">
        <f>VLOOKUP(C67,'Startovní listina'!A:G,6,0)</f>
        <v>MB</v>
      </c>
      <c r="I67" s="3" t="str">
        <f>VLOOKUP(C67,'Startovní listina'!A:G,7,0)</f>
        <v>x</v>
      </c>
    </row>
    <row r="68" spans="1:9" ht="12.75">
      <c r="A68" s="2">
        <v>63</v>
      </c>
      <c r="B68" s="8">
        <v>0.033165509259259256</v>
      </c>
      <c r="C68" s="3">
        <v>65</v>
      </c>
      <c r="D68" s="2" t="str">
        <f>VLOOKUP(C68,'Startovní listina'!A:G,2,0)</f>
        <v>Cimbura</v>
      </c>
      <c r="E68" s="2" t="str">
        <f>VLOOKUP(C68,'Startovní listina'!A:G,3,0)</f>
        <v>Mikuláš</v>
      </c>
      <c r="F68" s="2">
        <f>VLOOKUP(C68,'Startovní listina'!A:G,4,0)</f>
        <v>0</v>
      </c>
      <c r="G68" s="3">
        <f>VLOOKUP(C68,'Startovní listina'!A:G,5,0)</f>
        <v>1984</v>
      </c>
      <c r="H68" s="3" t="str">
        <f>VLOOKUP(C68,'Startovní listina'!A:G,6,0)</f>
        <v>MA</v>
      </c>
      <c r="I68" s="3">
        <f>VLOOKUP(C68,'Startovní listina'!A:G,7,0)</f>
        <v>0</v>
      </c>
    </row>
    <row r="69" spans="1:9" ht="12.75">
      <c r="A69" s="2">
        <v>64</v>
      </c>
      <c r="B69" s="8">
        <v>0.03325694444444444</v>
      </c>
      <c r="C69" s="3">
        <v>46</v>
      </c>
      <c r="D69" s="2" t="str">
        <f>VLOOKUP(C69,'Startovní listina'!A:G,2,0)</f>
        <v>Smetana </v>
      </c>
      <c r="E69" s="2" t="str">
        <f>VLOOKUP(C69,'Startovní listina'!A:G,3,0)</f>
        <v>Michal</v>
      </c>
      <c r="F69" s="2">
        <f>VLOOKUP(C69,'Startovní listina'!A:G,4,0)</f>
        <v>0</v>
      </c>
      <c r="G69" s="3">
        <f>VLOOKUP(C69,'Startovní listina'!A:G,5,0)</f>
        <v>1973</v>
      </c>
      <c r="H69" s="3" t="str">
        <f>VLOOKUP(C69,'Startovní listina'!A:G,6,0)</f>
        <v>MB</v>
      </c>
      <c r="I69" s="3">
        <f>VLOOKUP(C69,'Startovní listina'!A:G,7,0)</f>
        <v>0</v>
      </c>
    </row>
    <row r="70" spans="1:9" ht="12.75">
      <c r="A70" s="2">
        <v>65</v>
      </c>
      <c r="B70" s="8">
        <v>0.03328125</v>
      </c>
      <c r="C70" s="3">
        <v>19</v>
      </c>
      <c r="D70" s="2" t="str">
        <f>VLOOKUP(C70,'Startovní listina'!A:G,2,0)</f>
        <v>Evan </v>
      </c>
      <c r="E70" s="2" t="str">
        <f>VLOOKUP(C70,'Startovní listina'!A:G,3,0)</f>
        <v>Jaromír</v>
      </c>
      <c r="F70" s="2">
        <f>VLOOKUP(C70,'Startovní listina'!A:G,4,0)</f>
        <v>0</v>
      </c>
      <c r="G70" s="3">
        <f>VLOOKUP(C70,'Startovní listina'!A:G,5,0)</f>
        <v>1985</v>
      </c>
      <c r="H70" s="3" t="str">
        <f>VLOOKUP(C70,'Startovní listina'!A:G,6,0)</f>
        <v>MA</v>
      </c>
      <c r="I70" s="3" t="str">
        <f>VLOOKUP(C70,'Startovní listina'!A:G,7,0)</f>
        <v>x</v>
      </c>
    </row>
    <row r="71" spans="1:9" ht="12.75">
      <c r="A71" s="2">
        <v>66</v>
      </c>
      <c r="B71" s="8">
        <v>0.0333287037037037</v>
      </c>
      <c r="C71" s="3">
        <v>97</v>
      </c>
      <c r="D71" s="2" t="str">
        <f>VLOOKUP(C71,'Startovní listina'!A:G,2,0)</f>
        <v>šprysl</v>
      </c>
      <c r="E71" s="2" t="str">
        <f>VLOOKUP(C71,'Startovní listina'!A:G,3,0)</f>
        <v>michal</v>
      </c>
      <c r="F71" s="2">
        <f>VLOOKUP(C71,'Startovní listina'!A:G,4,0)</f>
        <v>0</v>
      </c>
      <c r="G71" s="3">
        <f>VLOOKUP(C71,'Startovní listina'!A:G,5,0)</f>
        <v>1983</v>
      </c>
      <c r="H71" s="3" t="str">
        <f>VLOOKUP(C71,'Startovní listina'!A:G,6,0)</f>
        <v>MA</v>
      </c>
      <c r="I71" s="3" t="str">
        <f>VLOOKUP(C71,'Startovní listina'!A:G,7,0)</f>
        <v>x</v>
      </c>
    </row>
    <row r="72" spans="1:9" ht="12.75">
      <c r="A72" s="2">
        <v>67</v>
      </c>
      <c r="B72" s="8">
        <v>0.03334722222222222</v>
      </c>
      <c r="C72" s="3">
        <v>61</v>
      </c>
      <c r="D72" s="2" t="str">
        <f>VLOOKUP(C72,'Startovní listina'!A:G,2,0)</f>
        <v>Janovský</v>
      </c>
      <c r="E72" s="2" t="str">
        <f>VLOOKUP(C72,'Startovní listina'!A:G,3,0)</f>
        <v>Petr</v>
      </c>
      <c r="F72" s="2" t="str">
        <f>VLOOKUP(C72,'Startovní listina'!A:G,4,0)</f>
        <v>AC-TRIAL Plzeň</v>
      </c>
      <c r="G72" s="3">
        <f>VLOOKUP(C72,'Startovní listina'!A:G,5,0)</f>
        <v>1945</v>
      </c>
      <c r="H72" s="3" t="str">
        <f>VLOOKUP(C72,'Startovní listina'!A:G,6,0)</f>
        <v>ME</v>
      </c>
      <c r="I72" s="3">
        <f>VLOOKUP(C72,'Startovní listina'!A:G,7,0)</f>
        <v>0</v>
      </c>
    </row>
    <row r="73" spans="1:9" ht="12.75">
      <c r="A73" s="2">
        <v>68</v>
      </c>
      <c r="B73" s="8">
        <v>0.03339004629629629</v>
      </c>
      <c r="C73" s="3">
        <v>105</v>
      </c>
      <c r="D73" s="2" t="str">
        <f>VLOOKUP(C73,'Startovní listina'!A:G,2,0)</f>
        <v>jirmášek</v>
      </c>
      <c r="E73" s="2" t="str">
        <f>VLOOKUP(C73,'Startovní listina'!A:G,3,0)</f>
        <v>tomáš</v>
      </c>
      <c r="F73" s="2">
        <f>VLOOKUP(C73,'Startovní listina'!A:G,4,0)</f>
        <v>0</v>
      </c>
      <c r="G73" s="3">
        <f>VLOOKUP(C73,'Startovní listina'!A:G,5,0)</f>
        <v>1980</v>
      </c>
      <c r="H73" s="3" t="str">
        <f>VLOOKUP(C73,'Startovní listina'!A:G,6,0)</f>
        <v>MA</v>
      </c>
      <c r="I73" s="3">
        <f>VLOOKUP(C73,'Startovní listina'!A:G,7,0)</f>
        <v>0</v>
      </c>
    </row>
    <row r="74" spans="1:9" ht="12.75">
      <c r="A74" s="2">
        <v>69</v>
      </c>
      <c r="B74" s="8">
        <v>0.03360648148148148</v>
      </c>
      <c r="C74" s="3">
        <v>17</v>
      </c>
      <c r="D74" s="2" t="str">
        <f>VLOOKUP(C74,'Startovní listina'!A:G,2,0)</f>
        <v>Petřík</v>
      </c>
      <c r="E74" s="2" t="str">
        <f>VLOOKUP(C74,'Startovní listina'!A:G,3,0)</f>
        <v>Ladislav</v>
      </c>
      <c r="F74" s="2">
        <f>VLOOKUP(C74,'Startovní listina'!A:G,4,0)</f>
        <v>0</v>
      </c>
      <c r="G74" s="3">
        <f>VLOOKUP(C74,'Startovní listina'!A:G,5,0)</f>
        <v>1973</v>
      </c>
      <c r="H74" s="3" t="str">
        <f>VLOOKUP(C74,'Startovní listina'!A:G,6,0)</f>
        <v>MB</v>
      </c>
      <c r="I74" s="3" t="str">
        <f>VLOOKUP(C74,'Startovní listina'!A:G,7,0)</f>
        <v>x</v>
      </c>
    </row>
    <row r="75" spans="1:9" ht="12.75">
      <c r="A75" s="2">
        <v>70</v>
      </c>
      <c r="B75" s="8">
        <v>0.03396643518518518</v>
      </c>
      <c r="C75" s="3">
        <v>2</v>
      </c>
      <c r="D75" s="2" t="str">
        <f>VLOOKUP(C75,'Startovní listina'!A:G,2,0)</f>
        <v>Pešek</v>
      </c>
      <c r="E75" s="2" t="str">
        <f>VLOOKUP(C75,'Startovní listina'!A:G,3,0)</f>
        <v>Tadeáš</v>
      </c>
      <c r="F75" s="2" t="str">
        <f>VLOOKUP(C75,'Startovní listina'!A:G,4,0)</f>
        <v>Muscle factory Březnice</v>
      </c>
      <c r="G75" s="3">
        <f>VLOOKUP(C75,'Startovní listina'!A:G,5,0)</f>
        <v>2001</v>
      </c>
      <c r="H75" s="3" t="str">
        <f>VLOOKUP(C75,'Startovní listina'!A:G,6,0)</f>
        <v>MJ</v>
      </c>
      <c r="I75" s="3" t="str">
        <f>VLOOKUP(C75,'Startovní listina'!A:G,7,0)</f>
        <v> </v>
      </c>
    </row>
    <row r="76" spans="1:9" ht="12.75">
      <c r="A76" s="2">
        <v>71</v>
      </c>
      <c r="B76" s="8">
        <v>0.034060185185185186</v>
      </c>
      <c r="C76" s="3">
        <v>63</v>
      </c>
      <c r="D76" s="2" t="str">
        <f>VLOOKUP(C76,'Startovní listina'!A:G,2,0)</f>
        <v>Šůcha </v>
      </c>
      <c r="E76" s="2" t="str">
        <f>VLOOKUP(C76,'Startovní listina'!A:G,3,0)</f>
        <v>Václav</v>
      </c>
      <c r="F76" s="2" t="str">
        <f>VLOOKUP(C76,'Startovní listina'!A:G,4,0)</f>
        <v>SV Stříbro</v>
      </c>
      <c r="G76" s="3">
        <f>VLOOKUP(C76,'Startovní listina'!A:G,5,0)</f>
        <v>1946</v>
      </c>
      <c r="H76" s="3" t="str">
        <f>VLOOKUP(C76,'Startovní listina'!A:G,6,0)</f>
        <v>ME</v>
      </c>
      <c r="I76" s="3">
        <f>VLOOKUP(C76,'Startovní listina'!A:G,7,0)</f>
        <v>0</v>
      </c>
    </row>
    <row r="77" spans="1:9" ht="12.75">
      <c r="A77" s="2">
        <v>72</v>
      </c>
      <c r="B77" s="8">
        <v>0.03413310185185185</v>
      </c>
      <c r="C77" s="3">
        <v>81</v>
      </c>
      <c r="D77" s="2" t="str">
        <f>VLOOKUP(C77,'Startovní listina'!A:G,2,0)</f>
        <v>ungr</v>
      </c>
      <c r="E77" s="2" t="str">
        <f>VLOOKUP(C77,'Startovní listina'!A:G,3,0)</f>
        <v>antonín</v>
      </c>
      <c r="F77" s="2">
        <f>VLOOKUP(C77,'Startovní listina'!A:G,4,0)</f>
        <v>0</v>
      </c>
      <c r="G77" s="3">
        <f>VLOOKUP(C77,'Startovní listina'!A:G,5,0)</f>
        <v>1952</v>
      </c>
      <c r="H77" s="3" t="str">
        <f>VLOOKUP(C77,'Startovní listina'!A:G,6,0)</f>
        <v>MD</v>
      </c>
      <c r="I77" s="3">
        <f>VLOOKUP(C77,'Startovní listina'!A:G,7,0)</f>
        <v>0</v>
      </c>
    </row>
    <row r="78" spans="1:9" s="11" customFormat="1" ht="12.75">
      <c r="A78" s="2">
        <v>73</v>
      </c>
      <c r="B78" s="12">
        <v>0.03423726851851852</v>
      </c>
      <c r="C78" s="3">
        <v>95</v>
      </c>
      <c r="D78" s="2" t="str">
        <f>VLOOKUP(C78,'Startovní listina'!A:G,2,0)</f>
        <v>hrušovský</v>
      </c>
      <c r="E78" s="2" t="str">
        <f>VLOOKUP(C78,'Startovní listina'!A:G,3,0)</f>
        <v>jan</v>
      </c>
      <c r="F78" s="2">
        <f>VLOOKUP(C78,'Startovní listina'!A:G,4,0)</f>
        <v>0</v>
      </c>
      <c r="G78" s="3">
        <f>VLOOKUP(C78,'Startovní listina'!A:G,5,0)</f>
        <v>1982</v>
      </c>
      <c r="H78" s="3" t="str">
        <f>VLOOKUP(C78,'Startovní listina'!A:G,6,0)</f>
        <v>MA</v>
      </c>
      <c r="I78" s="3" t="str">
        <f>VLOOKUP(C78,'Startovní listina'!A:G,7,0)</f>
        <v>x</v>
      </c>
    </row>
    <row r="79" spans="1:9" ht="12.75">
      <c r="A79" s="2">
        <v>74</v>
      </c>
      <c r="B79" s="8">
        <v>0.03431365740740741</v>
      </c>
      <c r="C79" s="3">
        <v>42</v>
      </c>
      <c r="D79" s="2" t="str">
        <f>VLOOKUP(C79,'Startovní listina'!A:G,2,0)</f>
        <v>Mařík</v>
      </c>
      <c r="E79" s="2" t="str">
        <f>VLOOKUP(C79,'Startovní listina'!A:G,3,0)</f>
        <v>Miroslav</v>
      </c>
      <c r="F79" s="2" t="str">
        <f>VLOOKUP(C79,'Startovní listina'!A:G,4,0)</f>
        <v>SDH Svaté Pole</v>
      </c>
      <c r="G79" s="3">
        <f>VLOOKUP(C79,'Startovní listina'!A:G,5,0)</f>
        <v>1972</v>
      </c>
      <c r="H79" s="3" t="str">
        <f>VLOOKUP(C79,'Startovní listina'!A:G,6,0)</f>
        <v>MB</v>
      </c>
      <c r="I79" s="3">
        <f>VLOOKUP(C79,'Startovní listina'!A:G,7,0)</f>
        <v>0</v>
      </c>
    </row>
    <row r="80" spans="1:9" ht="12.75">
      <c r="A80" s="2">
        <v>75</v>
      </c>
      <c r="B80" s="8">
        <v>0.034386574074074076</v>
      </c>
      <c r="C80" s="3">
        <v>56</v>
      </c>
      <c r="D80" s="2" t="str">
        <f>VLOOKUP(C80,'Startovní listina'!A:G,2,0)</f>
        <v>Kučera </v>
      </c>
      <c r="E80" s="2" t="str">
        <f>VLOOKUP(C80,'Startovní listina'!A:G,3,0)</f>
        <v>Otakar</v>
      </c>
      <c r="F80" s="2" t="str">
        <f>VLOOKUP(C80,'Startovní listina'!A:G,4,0)</f>
        <v>Sokol Přeštice</v>
      </c>
      <c r="G80" s="3">
        <f>VLOOKUP(C80,'Startovní listina'!A:G,5,0)</f>
        <v>1945</v>
      </c>
      <c r="H80" s="3" t="str">
        <f>VLOOKUP(C80,'Startovní listina'!A:G,6,0)</f>
        <v>ME</v>
      </c>
      <c r="I80" s="3">
        <f>VLOOKUP(C80,'Startovní listina'!A:G,7,0)</f>
        <v>0</v>
      </c>
    </row>
    <row r="81" spans="1:9" ht="12.75">
      <c r="A81" s="2">
        <v>76</v>
      </c>
      <c r="B81" s="8">
        <v>0.034526620370370374</v>
      </c>
      <c r="C81" s="3">
        <v>35</v>
      </c>
      <c r="D81" s="2" t="str">
        <f>VLOOKUP(C81,'Startovní listina'!A:G,2,0)</f>
        <v>Tuháček </v>
      </c>
      <c r="E81" s="2" t="str">
        <f>VLOOKUP(C81,'Startovní listina'!A:G,3,0)</f>
        <v>Milan</v>
      </c>
      <c r="F81" s="2" t="str">
        <f>VLOOKUP(C81,'Startovní listina'!A:G,4,0)</f>
        <v>SK PRDLAVKY</v>
      </c>
      <c r="G81" s="3">
        <f>VLOOKUP(C81,'Startovní listina'!A:G,5,0)</f>
        <v>1965</v>
      </c>
      <c r="H81" s="3" t="str">
        <f>VLOOKUP(C81,'Startovní listina'!A:G,6,0)</f>
        <v>MC</v>
      </c>
      <c r="I81" s="3" t="str">
        <f>VLOOKUP(C81,'Startovní listina'!A:G,7,0)</f>
        <v>x</v>
      </c>
    </row>
    <row r="82" spans="1:9" s="11" customFormat="1" ht="12.75">
      <c r="A82" s="2">
        <v>77</v>
      </c>
      <c r="B82" s="12">
        <v>0.03477314814814814</v>
      </c>
      <c r="C82" s="3">
        <v>50</v>
      </c>
      <c r="D82" s="2" t="str">
        <f>VLOOKUP(C82,'Startovní listina'!A:G,2,0)</f>
        <v>Placatka</v>
      </c>
      <c r="E82" s="2" t="str">
        <f>VLOOKUP(C82,'Startovní listina'!A:G,3,0)</f>
        <v>Stanislav</v>
      </c>
      <c r="F82" s="2" t="str">
        <f>VLOOKUP(C82,'Startovní listina'!A:G,4,0)</f>
        <v>Příbram</v>
      </c>
      <c r="G82" s="3">
        <f>VLOOKUP(C82,'Startovní listina'!A:G,5,0)</f>
        <v>1969</v>
      </c>
      <c r="H82" s="3" t="str">
        <f>VLOOKUP(C82,'Startovní listina'!A:G,6,0)</f>
        <v>MB</v>
      </c>
      <c r="I82" s="3" t="str">
        <f>VLOOKUP(C82,'Startovní listina'!A:G,7,0)</f>
        <v>x</v>
      </c>
    </row>
    <row r="83" spans="1:9" ht="12.75">
      <c r="A83" s="2">
        <v>78</v>
      </c>
      <c r="B83" s="8">
        <v>0.03480902777777778</v>
      </c>
      <c r="C83" s="3">
        <v>31</v>
      </c>
      <c r="D83" s="2" t="str">
        <f>VLOOKUP(C83,'Startovní listina'!A:G,2,0)</f>
        <v>Kloda </v>
      </c>
      <c r="E83" s="2" t="str">
        <f>VLOOKUP(C83,'Startovní listina'!A:G,3,0)</f>
        <v>Ladislav</v>
      </c>
      <c r="F83" s="2">
        <f>VLOOKUP(C83,'Startovní listina'!A:G,4,0)</f>
        <v>0</v>
      </c>
      <c r="G83" s="3">
        <f>VLOOKUP(C83,'Startovní listina'!A:G,5,0)</f>
        <v>1989</v>
      </c>
      <c r="H83" s="3" t="str">
        <f>VLOOKUP(C83,'Startovní listina'!A:G,6,0)</f>
        <v>MA</v>
      </c>
      <c r="I83" s="3">
        <f>VLOOKUP(C83,'Startovní listina'!A:G,7,0)</f>
        <v>0</v>
      </c>
    </row>
    <row r="84" spans="1:9" s="11" customFormat="1" ht="12.75">
      <c r="A84" s="2">
        <v>79</v>
      </c>
      <c r="B84" s="12">
        <v>0.034887731481481485</v>
      </c>
      <c r="C84" s="3">
        <v>14</v>
      </c>
      <c r="D84" s="2" t="str">
        <f>VLOOKUP(C84,'Startovní listina'!A:G,2,0)</f>
        <v>Hausler</v>
      </c>
      <c r="E84" s="2" t="str">
        <f>VLOOKUP(C84,'Startovní listina'!A:G,3,0)</f>
        <v>Václav</v>
      </c>
      <c r="F84" s="2">
        <f>VLOOKUP(C84,'Startovní listina'!A:G,4,0)</f>
        <v>0</v>
      </c>
      <c r="G84" s="3">
        <f>VLOOKUP(C84,'Startovní listina'!A:G,5,0)</f>
        <v>1963</v>
      </c>
      <c r="H84" s="3" t="str">
        <f>VLOOKUP(C84,'Startovní listina'!A:G,6,0)</f>
        <v>MC</v>
      </c>
      <c r="I84" s="3" t="str">
        <f>VLOOKUP(C84,'Startovní listina'!A:G,7,0)</f>
        <v>x</v>
      </c>
    </row>
    <row r="85" spans="1:9" ht="12.75">
      <c r="A85" s="2">
        <v>80</v>
      </c>
      <c r="B85" s="8">
        <v>0.034942129629629635</v>
      </c>
      <c r="C85" s="3">
        <v>74</v>
      </c>
      <c r="D85" s="2" t="str">
        <f>VLOOKUP(C85,'Startovní listina'!A:G,2,0)</f>
        <v>dolejš</v>
      </c>
      <c r="E85" s="2" t="str">
        <f>VLOOKUP(C85,'Startovní listina'!A:G,3,0)</f>
        <v>tomáš</v>
      </c>
      <c r="F85" s="2">
        <f>VLOOKUP(C85,'Startovní listina'!A:G,4,0)</f>
        <v>0</v>
      </c>
      <c r="G85" s="3">
        <f>VLOOKUP(C85,'Startovní listina'!A:G,5,0)</f>
        <v>1979</v>
      </c>
      <c r="H85" s="3" t="str">
        <f>VLOOKUP(C85,'Startovní listina'!A:G,6,0)</f>
        <v>MA</v>
      </c>
      <c r="I85" s="3">
        <f>VLOOKUP(C85,'Startovní listina'!A:G,7,0)</f>
        <v>0</v>
      </c>
    </row>
    <row r="86" spans="1:9" ht="12.75">
      <c r="A86" s="2">
        <v>81</v>
      </c>
      <c r="B86" s="8">
        <v>0.035140046296296294</v>
      </c>
      <c r="C86" s="3">
        <v>106</v>
      </c>
      <c r="D86" s="2" t="str">
        <f>VLOOKUP(C86,'Startovní listina'!A:G,2,0)</f>
        <v>hovorka</v>
      </c>
      <c r="E86" s="2" t="str">
        <f>VLOOKUP(C86,'Startovní listina'!A:G,3,0)</f>
        <v>josef</v>
      </c>
      <c r="F86" s="2">
        <f>VLOOKUP(C86,'Startovní listina'!A:G,4,0)</f>
        <v>0</v>
      </c>
      <c r="G86" s="3">
        <f>VLOOKUP(C86,'Startovní listina'!A:G,5,0)</f>
        <v>1985</v>
      </c>
      <c r="H86" s="3" t="str">
        <f>VLOOKUP(C86,'Startovní listina'!A:G,6,0)</f>
        <v>MA</v>
      </c>
      <c r="I86" s="3" t="str">
        <f>VLOOKUP(C86,'Startovní listina'!A:G,7,0)</f>
        <v>x</v>
      </c>
    </row>
    <row r="87" spans="1:9" ht="12.75">
      <c r="A87" s="2">
        <v>82</v>
      </c>
      <c r="B87" s="8">
        <v>0.03520486111111111</v>
      </c>
      <c r="C87" s="3">
        <v>10</v>
      </c>
      <c r="D87" s="2" t="str">
        <f>VLOOKUP(C87,'Startovní listina'!A:G,2,0)</f>
        <v>Kratochvíl</v>
      </c>
      <c r="E87" s="2" t="str">
        <f>VLOOKUP(C87,'Startovní listina'!A:G,3,0)</f>
        <v>Jan</v>
      </c>
      <c r="F87" s="2">
        <f>VLOOKUP(C87,'Startovní listina'!A:G,4,0)</f>
        <v>0</v>
      </c>
      <c r="G87" s="3">
        <f>VLOOKUP(C87,'Startovní listina'!A:G,5,0)</f>
        <v>1992</v>
      </c>
      <c r="H87" s="3" t="str">
        <f>VLOOKUP(C87,'Startovní listina'!A:G,6,0)</f>
        <v>MA</v>
      </c>
      <c r="I87" s="3" t="str">
        <f>VLOOKUP(C87,'Startovní listina'!A:G,7,0)</f>
        <v>x</v>
      </c>
    </row>
    <row r="88" spans="1:9" ht="12.75">
      <c r="A88" s="2">
        <v>83</v>
      </c>
      <c r="B88" s="8">
        <v>0.035395833333333335</v>
      </c>
      <c r="C88" s="3">
        <v>84</v>
      </c>
      <c r="D88" s="2" t="str">
        <f>VLOOKUP(C88,'Startovní listina'!A:G,2,0)</f>
        <v>butzke</v>
      </c>
      <c r="E88" s="2" t="str">
        <f>VLOOKUP(C88,'Startovní listina'!A:G,3,0)</f>
        <v>petr</v>
      </c>
      <c r="F88" s="2">
        <f>VLOOKUP(C88,'Startovní listina'!A:G,4,0)</f>
        <v>0</v>
      </c>
      <c r="G88" s="3">
        <f>VLOOKUP(C88,'Startovní listina'!A:G,5,0)</f>
        <v>1959</v>
      </c>
      <c r="H88" s="3" t="str">
        <f>VLOOKUP(C88,'Startovní listina'!A:G,6,0)</f>
        <v>MC</v>
      </c>
      <c r="I88" s="3" t="str">
        <f>VLOOKUP(C88,'Startovní listina'!A:G,7,0)</f>
        <v>x</v>
      </c>
    </row>
    <row r="89" spans="1:9" ht="12.75">
      <c r="A89" s="2">
        <v>84</v>
      </c>
      <c r="B89" s="8">
        <v>0.035471064814814816</v>
      </c>
      <c r="C89" s="3">
        <v>104</v>
      </c>
      <c r="D89" s="2" t="str">
        <f>VLOOKUP(C89,'Startovní listina'!A:G,2,0)</f>
        <v>klouzek</v>
      </c>
      <c r="E89" s="2" t="str">
        <f>VLOOKUP(C89,'Startovní listina'!A:G,3,0)</f>
        <v>zdeněk</v>
      </c>
      <c r="F89" s="2">
        <f>VLOOKUP(C89,'Startovní listina'!A:G,4,0)</f>
        <v>0</v>
      </c>
      <c r="G89" s="3">
        <f>VLOOKUP(C89,'Startovní listina'!A:G,5,0)</f>
        <v>1977</v>
      </c>
      <c r="H89" s="3" t="str">
        <f>VLOOKUP(C89,'Startovní listina'!A:G,6,0)</f>
        <v>MA</v>
      </c>
      <c r="I89" s="3" t="str">
        <f>VLOOKUP(C89,'Startovní listina'!A:G,7,0)</f>
        <v>x</v>
      </c>
    </row>
    <row r="90" spans="1:9" ht="12.75">
      <c r="A90" s="2">
        <v>85</v>
      </c>
      <c r="B90" s="8">
        <v>0.03553703703703704</v>
      </c>
      <c r="C90" s="3">
        <v>79</v>
      </c>
      <c r="D90" s="2" t="str">
        <f>VLOOKUP(C90,'Startovní listina'!A:G,2,0)</f>
        <v>pour</v>
      </c>
      <c r="E90" s="2" t="str">
        <f>VLOOKUP(C90,'Startovní listina'!A:G,3,0)</f>
        <v>svatopluk</v>
      </c>
      <c r="F90" s="2">
        <f>VLOOKUP(C90,'Startovní listina'!A:G,4,0)</f>
        <v>0</v>
      </c>
      <c r="G90" s="3">
        <f>VLOOKUP(C90,'Startovní listina'!A:G,5,0)</f>
        <v>1952</v>
      </c>
      <c r="H90" s="3" t="str">
        <f>VLOOKUP(C90,'Startovní listina'!A:G,6,0)</f>
        <v>MD</v>
      </c>
      <c r="I90" s="3">
        <f>VLOOKUP(C90,'Startovní listina'!A:G,7,0)</f>
        <v>0</v>
      </c>
    </row>
    <row r="91" spans="1:9" ht="12.75">
      <c r="A91" s="2">
        <v>86</v>
      </c>
      <c r="B91" s="8">
        <v>0.03557523148148148</v>
      </c>
      <c r="C91" s="3">
        <v>38</v>
      </c>
      <c r="D91" s="2" t="str">
        <f>VLOOKUP(C91,'Startovní listina'!A:G,2,0)</f>
        <v>Novotný</v>
      </c>
      <c r="E91" s="2" t="str">
        <f>VLOOKUP(C91,'Startovní listina'!A:G,3,0)</f>
        <v>David</v>
      </c>
      <c r="F91" s="2" t="str">
        <f>VLOOKUP(C91,'Startovní listina'!A:G,4,0)</f>
        <v>Bonus</v>
      </c>
      <c r="G91" s="3">
        <f>VLOOKUP(C91,'Startovní listina'!A:G,5,0)</f>
        <v>1981</v>
      </c>
      <c r="H91" s="3" t="str">
        <f>VLOOKUP(C91,'Startovní listina'!A:G,6,0)</f>
        <v>MA</v>
      </c>
      <c r="I91" s="3">
        <f>VLOOKUP(C91,'Startovní listina'!A:G,7,0)</f>
        <v>0</v>
      </c>
    </row>
    <row r="92" spans="1:9" ht="12.75">
      <c r="A92" s="2">
        <v>87</v>
      </c>
      <c r="B92" s="8">
        <v>0.03562847222222222</v>
      </c>
      <c r="C92" s="3">
        <v>25</v>
      </c>
      <c r="D92" s="2" t="str">
        <f>VLOOKUP(C92,'Startovní listina'!A:G,2,0)</f>
        <v>Kupeček</v>
      </c>
      <c r="E92" s="2" t="str">
        <f>VLOOKUP(C92,'Startovní listina'!A:G,3,0)</f>
        <v>Pavel</v>
      </c>
      <c r="F92" s="2">
        <f>VLOOKUP(C92,'Startovní listina'!A:G,4,0)</f>
        <v>0</v>
      </c>
      <c r="G92" s="3">
        <f>VLOOKUP(C92,'Startovní listina'!A:G,5,0)</f>
        <v>1971</v>
      </c>
      <c r="H92" s="3" t="str">
        <f>VLOOKUP(C92,'Startovní listina'!A:G,6,0)</f>
        <v>MB</v>
      </c>
      <c r="I92" s="3" t="str">
        <f>VLOOKUP(C92,'Startovní listina'!A:G,7,0)</f>
        <v>x</v>
      </c>
    </row>
    <row r="93" spans="1:9" ht="12.75">
      <c r="A93" s="2">
        <v>88</v>
      </c>
      <c r="B93" s="8">
        <v>0.03567013888888889</v>
      </c>
      <c r="C93" s="3">
        <v>3</v>
      </c>
      <c r="D93" s="2" t="str">
        <f>VLOOKUP(C93,'Startovní listina'!A:G,2,0)</f>
        <v>Falcník</v>
      </c>
      <c r="E93" s="2" t="str">
        <f>VLOOKUP(C93,'Startovní listina'!A:G,3,0)</f>
        <v>Onndřej</v>
      </c>
      <c r="F93" s="2" t="str">
        <f>VLOOKUP(C93,'Startovní listina'!A:G,4,0)</f>
        <v>ohrádka tzbf</v>
      </c>
      <c r="G93" s="3">
        <f>VLOOKUP(C93,'Startovní listina'!A:G,5,0)</f>
        <v>1980</v>
      </c>
      <c r="H93" s="3" t="str">
        <f>VLOOKUP(C93,'Startovní listina'!A:G,6,0)</f>
        <v>MA</v>
      </c>
      <c r="I93" s="3" t="str">
        <f>VLOOKUP(C93,'Startovní listina'!A:G,7,0)</f>
        <v>x</v>
      </c>
    </row>
    <row r="94" spans="1:9" ht="12.75">
      <c r="A94" s="2">
        <v>89</v>
      </c>
      <c r="B94" s="8">
        <v>0.035688657407407405</v>
      </c>
      <c r="C94" s="3">
        <v>49</v>
      </c>
      <c r="D94" s="2" t="str">
        <f>VLOOKUP(C94,'Startovní listina'!A:G,2,0)</f>
        <v>Svoboda </v>
      </c>
      <c r="E94" s="2" t="str">
        <f>VLOOKUP(C94,'Startovní listina'!A:G,3,0)</f>
        <v>Jan</v>
      </c>
      <c r="F94" s="2" t="str">
        <f>VLOOKUP(C94,'Startovní listina'!A:G,4,0)</f>
        <v>Příbram</v>
      </c>
      <c r="G94" s="3">
        <f>VLOOKUP(C94,'Startovní listina'!A:G,5,0)</f>
        <v>1943</v>
      </c>
      <c r="H94" s="3" t="str">
        <f>VLOOKUP(C94,'Startovní listina'!A:G,6,0)</f>
        <v>ME</v>
      </c>
      <c r="I94" s="3" t="str">
        <f>VLOOKUP(C94,'Startovní listina'!A:G,7,0)</f>
        <v>x</v>
      </c>
    </row>
    <row r="95" spans="1:9" ht="12.75">
      <c r="A95" s="2">
        <v>90</v>
      </c>
      <c r="B95" s="8">
        <v>0.03585648148148148</v>
      </c>
      <c r="C95" s="3">
        <v>9</v>
      </c>
      <c r="D95" s="2" t="str">
        <f>VLOOKUP(C95,'Startovní listina'!A:G,2,0)</f>
        <v>Fára</v>
      </c>
      <c r="E95" s="2" t="str">
        <f>VLOOKUP(C95,'Startovní listina'!A:G,3,0)</f>
        <v>Luděk</v>
      </c>
      <c r="F95" s="2">
        <f>VLOOKUP(C95,'Startovní listina'!A:G,4,0)</f>
        <v>0</v>
      </c>
      <c r="G95" s="3">
        <f>VLOOKUP(C95,'Startovní listina'!A:G,5,0)</f>
        <v>1974</v>
      </c>
      <c r="H95" s="3" t="str">
        <f>VLOOKUP(C95,'Startovní listina'!A:G,6,0)</f>
        <v>MB</v>
      </c>
      <c r="I95" s="3" t="str">
        <f>VLOOKUP(C95,'Startovní listina'!A:G,7,0)</f>
        <v>x</v>
      </c>
    </row>
    <row r="96" spans="1:9" ht="12.75">
      <c r="A96" s="2">
        <v>91</v>
      </c>
      <c r="B96" s="8">
        <v>0.03613541666666666</v>
      </c>
      <c r="C96" s="3">
        <v>72</v>
      </c>
      <c r="D96" s="2" t="str">
        <f>VLOOKUP(C96,'Startovní listina'!A:G,2,0)</f>
        <v>krahulec</v>
      </c>
      <c r="E96" s="2" t="str">
        <f>VLOOKUP(C96,'Startovní listina'!A:G,3,0)</f>
        <v>marek</v>
      </c>
      <c r="F96" s="2">
        <f>VLOOKUP(C96,'Startovní listina'!A:G,4,0)</f>
        <v>0</v>
      </c>
      <c r="G96" s="3">
        <f>VLOOKUP(C96,'Startovní listina'!A:G,5,0)</f>
        <v>1988</v>
      </c>
      <c r="H96" s="3" t="str">
        <f>VLOOKUP(C96,'Startovní listina'!A:G,6,0)</f>
        <v>MA</v>
      </c>
      <c r="I96" s="3">
        <f>VLOOKUP(C96,'Startovní listina'!A:G,7,0)</f>
        <v>0</v>
      </c>
    </row>
    <row r="97" spans="1:9" s="11" customFormat="1" ht="12.75">
      <c r="A97" s="2">
        <v>92</v>
      </c>
      <c r="B97" s="12">
        <v>0.03624768518518518</v>
      </c>
      <c r="C97" s="3">
        <v>32</v>
      </c>
      <c r="D97" s="2" t="str">
        <f>VLOOKUP(C97,'Startovní listina'!A:G,2,0)</f>
        <v>Hons</v>
      </c>
      <c r="E97" s="2" t="str">
        <f>VLOOKUP(C97,'Startovní listina'!A:G,3,0)</f>
        <v>Pavel</v>
      </c>
      <c r="F97" s="2">
        <f>VLOOKUP(C97,'Startovní listina'!A:G,4,0)</f>
        <v>0</v>
      </c>
      <c r="G97" s="3">
        <f>VLOOKUP(C97,'Startovní listina'!A:G,5,0)</f>
        <v>1980</v>
      </c>
      <c r="H97" s="3" t="str">
        <f>VLOOKUP(C97,'Startovní listina'!A:G,6,0)</f>
        <v>MA</v>
      </c>
      <c r="I97" s="3" t="str">
        <f>VLOOKUP(C97,'Startovní listina'!A:G,7,0)</f>
        <v>x</v>
      </c>
    </row>
    <row r="98" spans="1:9" ht="12.75">
      <c r="A98" s="2">
        <v>93</v>
      </c>
      <c r="B98" s="8">
        <v>0.03643634259259259</v>
      </c>
      <c r="C98" s="3">
        <v>93</v>
      </c>
      <c r="D98" s="2" t="str">
        <f>VLOOKUP(C98,'Startovní listina'!A:G,2,0)</f>
        <v>frýdl</v>
      </c>
      <c r="E98" s="2" t="str">
        <f>VLOOKUP(C98,'Startovní listina'!A:G,3,0)</f>
        <v>tomáš</v>
      </c>
      <c r="F98" s="2">
        <f>VLOOKUP(C98,'Startovní listina'!A:G,4,0)</f>
        <v>0</v>
      </c>
      <c r="G98" s="3">
        <f>VLOOKUP(C98,'Startovní listina'!A:G,5,0)</f>
        <v>1981</v>
      </c>
      <c r="H98" s="3" t="str">
        <f>VLOOKUP(C98,'Startovní listina'!A:G,6,0)</f>
        <v>MA</v>
      </c>
      <c r="I98" s="3">
        <f>VLOOKUP(C98,'Startovní listina'!A:G,7,0)</f>
        <v>0</v>
      </c>
    </row>
    <row r="99" spans="1:9" ht="12.75">
      <c r="A99" s="2">
        <v>94</v>
      </c>
      <c r="B99" s="8">
        <v>0.03678009259259259</v>
      </c>
      <c r="C99" s="3">
        <v>30</v>
      </c>
      <c r="D99" s="2" t="str">
        <f>VLOOKUP(C99,'Startovní listina'!A:G,2,0)</f>
        <v>Hrstka</v>
      </c>
      <c r="E99" s="2" t="str">
        <f>VLOOKUP(C99,'Startovní listina'!A:G,3,0)</f>
        <v>Miroslav</v>
      </c>
      <c r="F99" s="2" t="str">
        <f>VLOOKUP(C99,'Startovní listina'!A:G,4,0)</f>
        <v>TJ Sokol Jesenice</v>
      </c>
      <c r="G99" s="3">
        <f>VLOOKUP(C99,'Startovní listina'!A:G,5,0)</f>
        <v>1946</v>
      </c>
      <c r="H99" s="3" t="str">
        <f>VLOOKUP(C99,'Startovní listina'!A:G,6,0)</f>
        <v>ME</v>
      </c>
      <c r="I99" s="3">
        <f>VLOOKUP(C99,'Startovní listina'!A:G,7,0)</f>
        <v>0</v>
      </c>
    </row>
    <row r="100" spans="1:9" ht="12.75">
      <c r="A100" s="2">
        <v>95</v>
      </c>
      <c r="B100" s="8">
        <v>0.03715046296296296</v>
      </c>
      <c r="C100" s="3">
        <v>48</v>
      </c>
      <c r="D100" s="2" t="str">
        <f>VLOOKUP(C100,'Startovní listina'!A:G,2,0)</f>
        <v>Gál</v>
      </c>
      <c r="E100" s="2" t="str">
        <f>VLOOKUP(C100,'Startovní listina'!A:G,3,0)</f>
        <v>Leoš</v>
      </c>
      <c r="F100" s="2" t="str">
        <f>VLOOKUP(C100,'Startovní listina'!A:G,4,0)</f>
        <v>Vyšehrad Praha</v>
      </c>
      <c r="G100" s="3">
        <f>VLOOKUP(C100,'Startovní listina'!A:G,5,0)</f>
        <v>1959</v>
      </c>
      <c r="H100" s="3" t="str">
        <f>VLOOKUP(C100,'Startovní listina'!A:G,6,0)</f>
        <v>MC</v>
      </c>
      <c r="I100" s="3">
        <f>VLOOKUP(C100,'Startovní listina'!A:G,7,0)</f>
        <v>0</v>
      </c>
    </row>
    <row r="101" spans="1:9" ht="12.75">
      <c r="A101" s="2">
        <v>96</v>
      </c>
      <c r="B101" s="8">
        <v>0.03738194444444445</v>
      </c>
      <c r="C101" s="3">
        <v>27</v>
      </c>
      <c r="D101" s="2" t="str">
        <f>VLOOKUP(C101,'Startovní listina'!A:G,2,0)</f>
        <v>Petrilák </v>
      </c>
      <c r="E101" s="2" t="str">
        <f>VLOOKUP(C101,'Startovní listina'!A:G,3,0)</f>
        <v>Miroslav</v>
      </c>
      <c r="F101" s="2" t="str">
        <f>VLOOKUP(C101,'Startovní listina'!A:G,4,0)</f>
        <v>Orlovský Orel</v>
      </c>
      <c r="G101" s="3">
        <f>VLOOKUP(C101,'Startovní listina'!A:G,5,0)</f>
        <v>1966</v>
      </c>
      <c r="H101" s="3" t="str">
        <f>VLOOKUP(C101,'Startovní listina'!A:G,6,0)</f>
        <v>MC</v>
      </c>
      <c r="I101" s="3">
        <f>VLOOKUP(C101,'Startovní listina'!A:G,7,0)</f>
        <v>0</v>
      </c>
    </row>
    <row r="102" spans="1:9" ht="12.75">
      <c r="A102" s="2">
        <v>97</v>
      </c>
      <c r="B102" s="8">
        <v>0.03754976851851852</v>
      </c>
      <c r="C102" s="3">
        <v>94</v>
      </c>
      <c r="D102" s="2" t="str">
        <f>VLOOKUP(C102,'Startovní listina'!A:G,2,0)</f>
        <v>židišin</v>
      </c>
      <c r="E102" s="2" t="str">
        <f>VLOOKUP(C102,'Startovní listina'!A:G,3,0)</f>
        <v>peter</v>
      </c>
      <c r="F102" s="2">
        <f>VLOOKUP(C102,'Startovní listina'!A:G,4,0)</f>
        <v>0</v>
      </c>
      <c r="G102" s="3">
        <f>VLOOKUP(C102,'Startovní listina'!A:G,5,0)</f>
        <v>1985</v>
      </c>
      <c r="H102" s="3" t="str">
        <f>VLOOKUP(C102,'Startovní listina'!A:G,6,0)</f>
        <v>MA</v>
      </c>
      <c r="I102" s="3" t="str">
        <f>VLOOKUP(C102,'Startovní listina'!A:G,7,0)</f>
        <v>x</v>
      </c>
    </row>
    <row r="103" spans="1:9" ht="12.75">
      <c r="A103" s="2">
        <v>98</v>
      </c>
      <c r="B103" s="8">
        <v>0.03778356481481481</v>
      </c>
      <c r="C103" s="3">
        <v>28</v>
      </c>
      <c r="D103" s="2" t="str">
        <f>VLOOKUP(C103,'Startovní listina'!A:G,2,0)</f>
        <v>Vrba </v>
      </c>
      <c r="E103" s="2" t="str">
        <f>VLOOKUP(C103,'Startovní listina'!A:G,3,0)</f>
        <v>Pavel</v>
      </c>
      <c r="F103" s="2">
        <f>VLOOKUP(C103,'Startovní listina'!A:G,4,0)</f>
        <v>0</v>
      </c>
      <c r="G103" s="3">
        <f>VLOOKUP(C103,'Startovní listina'!A:G,5,0)</f>
        <v>1970</v>
      </c>
      <c r="H103" s="3" t="str">
        <f>VLOOKUP(C103,'Startovní listina'!A:G,6,0)</f>
        <v>MB</v>
      </c>
      <c r="I103" s="3">
        <f>VLOOKUP(C103,'Startovní listina'!A:G,7,0)</f>
        <v>0</v>
      </c>
    </row>
    <row r="104" spans="1:9" ht="12.75">
      <c r="A104" s="2">
        <v>99</v>
      </c>
      <c r="B104" s="8">
        <v>0.039502314814814816</v>
      </c>
      <c r="C104" s="3">
        <v>47</v>
      </c>
      <c r="D104" s="2" t="str">
        <f>VLOOKUP(C104,'Startovní listina'!A:G,2,0)</f>
        <v>Kříž </v>
      </c>
      <c r="E104" s="2" t="str">
        <f>VLOOKUP(C104,'Startovní listina'!A:G,3,0)</f>
        <v>Vladimír</v>
      </c>
      <c r="F104" s="2" t="str">
        <f>VLOOKUP(C104,'Startovní listina'!A:G,4,0)</f>
        <v>SK Sporting Příbram</v>
      </c>
      <c r="G104" s="3">
        <f>VLOOKUP(C104,'Startovní listina'!A:G,5,0)</f>
        <v>1943</v>
      </c>
      <c r="H104" s="3" t="str">
        <f>VLOOKUP(C104,'Startovní listina'!A:G,6,0)</f>
        <v>ME</v>
      </c>
      <c r="I104" s="3">
        <f>VLOOKUP(C104,'Startovní listina'!A:G,7,0)</f>
        <v>0</v>
      </c>
    </row>
    <row r="105" spans="1:9" ht="12.75">
      <c r="A105" s="2">
        <v>100</v>
      </c>
      <c r="B105" s="8">
        <v>0.041005787037037035</v>
      </c>
      <c r="C105" s="3">
        <v>103</v>
      </c>
      <c r="D105" s="2" t="str">
        <f>VLOOKUP(C105,'Startovní listina'!A:G,2,0)</f>
        <v>hrach</v>
      </c>
      <c r="E105" s="2" t="str">
        <f>VLOOKUP(C105,'Startovní listina'!A:G,3,0)</f>
        <v>ondřej</v>
      </c>
      <c r="F105" s="2">
        <f>VLOOKUP(C105,'Startovní listina'!A:G,4,0)</f>
        <v>0</v>
      </c>
      <c r="G105" s="3">
        <f>VLOOKUP(C105,'Startovní listina'!A:G,5,0)</f>
        <v>1953</v>
      </c>
      <c r="H105" s="3" t="str">
        <f>VLOOKUP(C105,'Startovní listina'!A:G,6,0)</f>
        <v>MD</v>
      </c>
      <c r="I105" s="3" t="str">
        <f>VLOOKUP(C105,'Startovní listina'!A:G,7,0)</f>
        <v>x</v>
      </c>
    </row>
    <row r="106" spans="1:9" ht="12.75">
      <c r="A106" s="2">
        <v>101</v>
      </c>
      <c r="B106" s="16" t="s">
        <v>226</v>
      </c>
      <c r="C106" s="3">
        <v>87</v>
      </c>
      <c r="D106" s="2" t="str">
        <f>VLOOKUP(C106,'Startovní listina'!A:G,2,0)</f>
        <v>gerec</v>
      </c>
      <c r="E106" s="2" t="str">
        <f>VLOOKUP(C106,'Startovní listina'!A:G,3,0)</f>
        <v>robert</v>
      </c>
      <c r="F106" s="2">
        <f>VLOOKUP(C106,'Startovní listina'!A:G,4,0)</f>
        <v>0</v>
      </c>
      <c r="G106" s="3">
        <f>VLOOKUP(C106,'Startovní listina'!A:G,5,0)</f>
        <v>1990</v>
      </c>
      <c r="H106" s="3" t="str">
        <f>VLOOKUP(C106,'Startovní listina'!A:G,6,0)</f>
        <v>MA</v>
      </c>
      <c r="I106" s="3">
        <f>VLOOKUP(C106,'Startovní listina'!A:G,7,0)</f>
        <v>0</v>
      </c>
    </row>
    <row r="107" spans="1:9" ht="12.75">
      <c r="A107" s="2">
        <v>102</v>
      </c>
      <c r="B107" s="16" t="s">
        <v>227</v>
      </c>
      <c r="C107" s="3">
        <v>41</v>
      </c>
      <c r="D107" s="2" t="str">
        <f>VLOOKUP(C107,'Startovní listina'!A:G,2,0)</f>
        <v>Víta </v>
      </c>
      <c r="E107" s="2" t="str">
        <f>VLOOKUP(C107,'Startovní listina'!A:G,3,0)</f>
        <v>Jan</v>
      </c>
      <c r="F107" s="2">
        <f>VLOOKUP(C107,'Startovní listina'!A:G,4,0)</f>
        <v>0</v>
      </c>
      <c r="G107" s="3">
        <f>VLOOKUP(C107,'Startovní listina'!A:G,5,0)</f>
        <v>1993</v>
      </c>
      <c r="H107" s="3" t="str">
        <f>VLOOKUP(C107,'Startovní listina'!A:G,6,0)</f>
        <v>MA</v>
      </c>
      <c r="I107" s="3" t="str">
        <f>VLOOKUP(C107,'Startovní listina'!A:G,7,0)</f>
        <v>x</v>
      </c>
    </row>
    <row r="108" spans="1:9" ht="12.75">
      <c r="A108" s="2">
        <v>103</v>
      </c>
      <c r="B108" s="16" t="s">
        <v>228</v>
      </c>
      <c r="C108" s="3">
        <v>7</v>
      </c>
      <c r="D108" s="2" t="str">
        <f>VLOOKUP(C108,'Startovní listina'!A:G,2,0)</f>
        <v>Henyš</v>
      </c>
      <c r="E108" s="2" t="str">
        <f>VLOOKUP(C108,'Startovní listina'!A:G,3,0)</f>
        <v>Jan</v>
      </c>
      <c r="F108" s="2" t="str">
        <f>VLOOKUP(C108,'Startovní listina'!A:G,4,0)</f>
        <v>Rodina</v>
      </c>
      <c r="G108" s="3">
        <f>VLOOKUP(C108,'Startovní listina'!A:G,5,0)</f>
        <v>1970</v>
      </c>
      <c r="H108" s="3" t="str">
        <f>VLOOKUP(C108,'Startovní listina'!A:G,6,0)</f>
        <v>MB</v>
      </c>
      <c r="I108" s="3" t="str">
        <f>VLOOKUP(C108,'Startovní listina'!A:G,7,0)</f>
        <v>x</v>
      </c>
    </row>
    <row r="109" spans="1:9" ht="12.75">
      <c r="A109" s="2">
        <v>104</v>
      </c>
      <c r="B109" s="16" t="s">
        <v>229</v>
      </c>
      <c r="C109" s="3">
        <v>64</v>
      </c>
      <c r="D109" s="2" t="str">
        <f>VLOOKUP(C109,'Startovní listina'!A:G,2,0)</f>
        <v>Koloc</v>
      </c>
      <c r="E109" s="2" t="str">
        <f>VLOOKUP(C109,'Startovní listina'!A:G,3,0)</f>
        <v>Pavel</v>
      </c>
      <c r="F109" s="2" t="str">
        <f>VLOOKUP(C109,'Startovní listina'!A:G,4,0)</f>
        <v>AC TOTAL ZERO</v>
      </c>
      <c r="G109" s="3">
        <f>VLOOKUP(C109,'Startovní listina'!A:G,5,0)</f>
        <v>1965</v>
      </c>
      <c r="H109" s="3" t="str">
        <f>VLOOKUP(C109,'Startovní listina'!A:G,6,0)</f>
        <v>MC</v>
      </c>
      <c r="I109" s="3">
        <f>VLOOKUP(C109,'Startovní listina'!A:G,7,0)</f>
        <v>0</v>
      </c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28125" style="2" customWidth="1"/>
    <col min="7" max="7" width="11.00390625" style="3" customWidth="1"/>
    <col min="8" max="9" width="13.28125" style="3" customWidth="1"/>
    <col min="10" max="16384" width="9.140625" style="2" customWidth="1"/>
  </cols>
  <sheetData>
    <row r="1" spans="1:6" ht="15">
      <c r="A1" s="1" t="s">
        <v>27</v>
      </c>
      <c r="E1" s="3"/>
      <c r="F1" s="3"/>
    </row>
    <row r="2" spans="1:6" ht="12.75">
      <c r="A2" s="4"/>
      <c r="E2" s="3"/>
      <c r="F2" s="3"/>
    </row>
    <row r="3" spans="1:6" ht="12.75">
      <c r="A3" s="5" t="s">
        <v>15</v>
      </c>
      <c r="E3" s="3"/>
      <c r="F3" s="3"/>
    </row>
    <row r="4" spans="1:5" ht="12.75">
      <c r="A4" s="4"/>
      <c r="E4" s="3"/>
    </row>
    <row r="5" spans="1:9" s="7" customFormat="1" ht="27" thickBot="1">
      <c r="A5" s="13" t="s">
        <v>0</v>
      </c>
      <c r="B5" s="13" t="s">
        <v>8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7</v>
      </c>
    </row>
    <row r="6" spans="1:9" ht="13.5" thickTop="1">
      <c r="A6" s="2">
        <v>1</v>
      </c>
      <c r="B6" s="8">
        <v>0.024035879629629626</v>
      </c>
      <c r="C6" s="3">
        <v>39</v>
      </c>
      <c r="D6" s="2" t="str">
        <f>VLOOKUP(C6,'Startovní listina'!A:G,2,0)</f>
        <v>Hostička</v>
      </c>
      <c r="E6" s="2" t="str">
        <f>VLOOKUP(C6,'Startovní listina'!A:G,3,0)</f>
        <v>Jan</v>
      </c>
      <c r="F6" s="2" t="str">
        <f>VLOOKUP(C6,'Startovní listina'!A:G,4,0)</f>
        <v>Příbram</v>
      </c>
      <c r="G6" s="3">
        <f>VLOOKUP(C6,'Startovní listina'!A:G,5,0)</f>
        <v>1979</v>
      </c>
      <c r="H6" s="3" t="str">
        <f>VLOOKUP(C6,'Startovní listina'!A:G,6,0)</f>
        <v>MA</v>
      </c>
      <c r="I6" s="3" t="str">
        <f>VLOOKUP(C6,'Startovní listina'!A:G,7,0)</f>
        <v>x</v>
      </c>
    </row>
    <row r="7" spans="1:9" ht="12.75">
      <c r="A7" s="2">
        <v>2</v>
      </c>
      <c r="B7" s="8">
        <v>0.024269675925925924</v>
      </c>
      <c r="C7" s="3">
        <v>62</v>
      </c>
      <c r="D7" s="2" t="str">
        <f>VLOOKUP(C7,'Startovní listina'!A:G,2,0)</f>
        <v>Dražan </v>
      </c>
      <c r="E7" s="2" t="str">
        <f>VLOOKUP(C7,'Startovní listina'!A:G,3,0)</f>
        <v>Jaroslav</v>
      </c>
      <c r="F7" s="2" t="str">
        <f>VLOOKUP(C7,'Startovní listina'!A:G,4,0)</f>
        <v>Triatlon Team Příbram</v>
      </c>
      <c r="G7" s="3">
        <f>VLOOKUP(C7,'Startovní listina'!A:G,5,0)</f>
        <v>1981</v>
      </c>
      <c r="H7" s="3" t="str">
        <f>VLOOKUP(C7,'Startovní listina'!A:G,6,0)</f>
        <v>MA</v>
      </c>
      <c r="I7" s="3" t="str">
        <f>VLOOKUP(C7,'Startovní listina'!A:G,7,0)</f>
        <v>x</v>
      </c>
    </row>
    <row r="8" spans="1:9" ht="12.75">
      <c r="A8" s="2">
        <v>3</v>
      </c>
      <c r="B8" s="8">
        <v>0.02442824074074074</v>
      </c>
      <c r="C8" s="3">
        <v>34</v>
      </c>
      <c r="D8" s="2" t="str">
        <f>VLOOKUP(C8,'Startovní listina'!A:G,2,0)</f>
        <v>Pazdera </v>
      </c>
      <c r="E8" s="2" t="str">
        <f>VLOOKUP(C8,'Startovní listina'!A:G,3,0)</f>
        <v>Lukáš</v>
      </c>
      <c r="F8" s="2" t="str">
        <f>VLOOKUP(C8,'Startovní listina'!A:G,4,0)</f>
        <v>TT Příbram</v>
      </c>
      <c r="G8" s="3">
        <f>VLOOKUP(C8,'Startovní listina'!A:G,5,0)</f>
        <v>1986</v>
      </c>
      <c r="H8" s="3" t="str">
        <f>VLOOKUP(C8,'Startovní listina'!A:G,6,0)</f>
        <v>MA</v>
      </c>
      <c r="I8" s="3">
        <f>VLOOKUP(C8,'Startovní listina'!A:G,7,0)</f>
        <v>0</v>
      </c>
    </row>
    <row r="9" spans="1:9" ht="12.75">
      <c r="A9" s="2">
        <v>4</v>
      </c>
      <c r="B9" s="8">
        <v>0.025023148148148145</v>
      </c>
      <c r="C9" s="3">
        <v>90</v>
      </c>
      <c r="D9" s="2" t="str">
        <f>VLOOKUP(C9,'Startovní listina'!A:G,2,0)</f>
        <v>sajdl</v>
      </c>
      <c r="E9" s="2" t="str">
        <f>VLOOKUP(C9,'Startovní listina'!A:G,3,0)</f>
        <v>martin</v>
      </c>
      <c r="F9" s="2">
        <f>VLOOKUP(C9,'Startovní listina'!A:G,4,0)</f>
        <v>0</v>
      </c>
      <c r="G9" s="3">
        <f>VLOOKUP(C9,'Startovní listina'!A:G,5,0)</f>
        <v>1981</v>
      </c>
      <c r="H9" s="3" t="str">
        <f>VLOOKUP(C9,'Startovní listina'!A:G,6,0)</f>
        <v>MA</v>
      </c>
      <c r="I9" s="3">
        <f>VLOOKUP(C9,'Startovní listina'!A:G,7,0)</f>
        <v>0</v>
      </c>
    </row>
    <row r="10" spans="1:9" ht="12.75">
      <c r="A10" s="2">
        <v>5</v>
      </c>
      <c r="B10" s="8">
        <v>0.02578703703703704</v>
      </c>
      <c r="C10" s="3">
        <v>60</v>
      </c>
      <c r="D10" s="2" t="str">
        <f>VLOOKUP(C10,'Startovní listina'!A:G,2,0)</f>
        <v>Bonk</v>
      </c>
      <c r="E10" s="2" t="str">
        <f>VLOOKUP(C10,'Startovní listina'!A:G,3,0)</f>
        <v>Roman</v>
      </c>
      <c r="F10" s="2" t="str">
        <f>VLOOKUP(C10,'Startovní listina'!A:G,4,0)</f>
        <v>TRI KLUB PŘÍBRAM</v>
      </c>
      <c r="G10" s="3">
        <f>VLOOKUP(C10,'Startovní listina'!A:G,5,0)</f>
        <v>1993</v>
      </c>
      <c r="H10" s="3" t="str">
        <f>VLOOKUP(C10,'Startovní listina'!A:G,6,0)</f>
        <v>MA</v>
      </c>
      <c r="I10" s="3" t="str">
        <f>VLOOKUP(C10,'Startovní listina'!A:G,7,0)</f>
        <v>x</v>
      </c>
    </row>
    <row r="11" spans="1:9" ht="12.75">
      <c r="A11" s="2">
        <v>6</v>
      </c>
      <c r="B11" s="8">
        <v>0.025859953703703708</v>
      </c>
      <c r="C11" s="3">
        <v>69</v>
      </c>
      <c r="D11" s="2" t="str">
        <f>VLOOKUP(C11,'Startovní listina'!A:G,2,0)</f>
        <v>dvořák</v>
      </c>
      <c r="E11" s="2" t="str">
        <f>VLOOKUP(C11,'Startovní listina'!A:G,3,0)</f>
        <v>petr</v>
      </c>
      <c r="F11" s="2">
        <f>VLOOKUP(C11,'Startovní listina'!A:G,4,0)</f>
        <v>0</v>
      </c>
      <c r="G11" s="3">
        <f>VLOOKUP(C11,'Startovní listina'!A:G,5,0)</f>
        <v>1995</v>
      </c>
      <c r="H11" s="3" t="str">
        <f>VLOOKUP(C11,'Startovní listina'!A:G,6,0)</f>
        <v>MA</v>
      </c>
      <c r="I11" s="3" t="str">
        <f>VLOOKUP(C11,'Startovní listina'!A:G,7,0)</f>
        <v>x</v>
      </c>
    </row>
    <row r="12" spans="1:9" ht="12.75">
      <c r="A12" s="2">
        <v>7</v>
      </c>
      <c r="B12" s="8">
        <v>0.02704513888888889</v>
      </c>
      <c r="C12" s="3">
        <v>15</v>
      </c>
      <c r="D12" s="2" t="str">
        <f>VLOOKUP(C12,'Startovní listina'!A:G,2,0)</f>
        <v>Vosmek</v>
      </c>
      <c r="E12" s="2" t="str">
        <f>VLOOKUP(C12,'Startovní listina'!A:G,3,0)</f>
        <v>Lukáš</v>
      </c>
      <c r="F12" s="2" t="str">
        <f>VLOOKUP(C12,'Startovní listina'!A:G,4,0)</f>
        <v>VYBĚHEJ SE, HALEX</v>
      </c>
      <c r="G12" s="3">
        <f>VLOOKUP(C12,'Startovní listina'!A:G,5,0)</f>
        <v>1983</v>
      </c>
      <c r="H12" s="3" t="str">
        <f>VLOOKUP(C12,'Startovní listina'!A:G,6,0)</f>
        <v>MA</v>
      </c>
      <c r="I12" s="3" t="str">
        <f>VLOOKUP(C12,'Startovní listina'!A:G,7,0)</f>
        <v>x</v>
      </c>
    </row>
    <row r="13" spans="1:9" ht="12.75">
      <c r="A13" s="2">
        <v>8</v>
      </c>
      <c r="B13" s="8">
        <v>0.027059027777777783</v>
      </c>
      <c r="C13" s="3">
        <v>86</v>
      </c>
      <c r="D13" s="2" t="str">
        <f>VLOOKUP(C13,'Startovní listina'!A:G,2,0)</f>
        <v>koláček</v>
      </c>
      <c r="E13" s="2" t="str">
        <f>VLOOKUP(C13,'Startovní listina'!A:G,3,0)</f>
        <v>jan</v>
      </c>
      <c r="F13" s="2">
        <f>VLOOKUP(C13,'Startovní listina'!A:G,4,0)</f>
        <v>0</v>
      </c>
      <c r="G13" s="3">
        <f>VLOOKUP(C13,'Startovní listina'!A:G,5,0)</f>
        <v>1985</v>
      </c>
      <c r="H13" s="3" t="str">
        <f>VLOOKUP(C13,'Startovní listina'!A:G,6,0)</f>
        <v>MA</v>
      </c>
      <c r="I13" s="3" t="str">
        <f>VLOOKUP(C13,'Startovní listina'!A:G,7,0)</f>
        <v>x</v>
      </c>
    </row>
    <row r="14" spans="1:9" ht="12.75">
      <c r="A14" s="2">
        <v>9</v>
      </c>
      <c r="B14" s="12">
        <v>0.027479166666666666</v>
      </c>
      <c r="C14" s="3">
        <v>71</v>
      </c>
      <c r="D14" s="2" t="str">
        <f>VLOOKUP(C14,'Startovní listina'!A:G,2,0)</f>
        <v>horký</v>
      </c>
      <c r="E14" s="2" t="str">
        <f>VLOOKUP(C14,'Startovní listina'!A:G,3,0)</f>
        <v>jan</v>
      </c>
      <c r="F14" s="2">
        <f>VLOOKUP(C14,'Startovní listina'!A:G,4,0)</f>
        <v>0</v>
      </c>
      <c r="G14" s="3">
        <f>VLOOKUP(C14,'Startovní listina'!A:G,5,0)</f>
        <v>1977</v>
      </c>
      <c r="H14" s="3" t="str">
        <f>VLOOKUP(C14,'Startovní listina'!A:G,6,0)</f>
        <v>MA</v>
      </c>
      <c r="I14" s="3" t="str">
        <f>VLOOKUP(C14,'Startovní listina'!A:G,7,0)</f>
        <v>x</v>
      </c>
    </row>
    <row r="15" spans="1:9" ht="12.75">
      <c r="A15" s="2">
        <v>10</v>
      </c>
      <c r="B15" s="8">
        <v>0.027768518518518515</v>
      </c>
      <c r="C15" s="3">
        <v>85</v>
      </c>
      <c r="D15" s="2" t="str">
        <f>VLOOKUP(C15,'Startovní listina'!A:G,2,0)</f>
        <v>vlk</v>
      </c>
      <c r="E15" s="2" t="str">
        <f>VLOOKUP(C15,'Startovní listina'!A:G,3,0)</f>
        <v>Pavel</v>
      </c>
      <c r="F15" s="2">
        <f>VLOOKUP(C15,'Startovní listina'!A:G,4,0)</f>
        <v>0</v>
      </c>
      <c r="G15" s="3">
        <f>VLOOKUP(C15,'Startovní listina'!A:G,5,0)</f>
        <v>1991</v>
      </c>
      <c r="H15" s="3" t="str">
        <f>VLOOKUP(C15,'Startovní listina'!A:G,6,0)</f>
        <v>MA</v>
      </c>
      <c r="I15" s="3" t="str">
        <f>VLOOKUP(C15,'Startovní listina'!A:G,7,0)</f>
        <v>x</v>
      </c>
    </row>
    <row r="16" spans="1:9" ht="12.75">
      <c r="A16" s="2">
        <v>11</v>
      </c>
      <c r="B16" s="8">
        <v>0.028901620370370373</v>
      </c>
      <c r="C16" s="3">
        <v>11</v>
      </c>
      <c r="D16" s="2" t="str">
        <f>VLOOKUP(C16,'Startovní listina'!A:G,2,0)</f>
        <v>Bejček</v>
      </c>
      <c r="E16" s="2" t="str">
        <f>VLOOKUP(C16,'Startovní listina'!A:G,3,0)</f>
        <v>Michal</v>
      </c>
      <c r="F16" s="2" t="str">
        <f>VLOOKUP(C16,'Startovní listina'!A:G,4,0)</f>
        <v>SK BEJKOVO</v>
      </c>
      <c r="G16" s="3">
        <f>VLOOKUP(C16,'Startovní listina'!A:G,5,0)</f>
        <v>1977</v>
      </c>
      <c r="H16" s="3" t="str">
        <f>VLOOKUP(C16,'Startovní listina'!A:G,6,0)</f>
        <v>MA</v>
      </c>
      <c r="I16" s="3" t="str">
        <f>VLOOKUP(C16,'Startovní listina'!A:G,7,0)</f>
        <v>x</v>
      </c>
    </row>
    <row r="17" spans="1:9" ht="12.75">
      <c r="A17" s="2">
        <v>12</v>
      </c>
      <c r="B17" s="8">
        <v>0.029701388888888892</v>
      </c>
      <c r="C17" s="3">
        <v>67</v>
      </c>
      <c r="D17" s="2" t="str">
        <f>VLOOKUP(C17,'Startovní listina'!A:G,2,0)</f>
        <v>Ulrych</v>
      </c>
      <c r="E17" s="2" t="str">
        <f>VLOOKUP(C17,'Startovní listina'!A:G,3,0)</f>
        <v>Dušan</v>
      </c>
      <c r="F17" s="2">
        <f>VLOOKUP(C17,'Startovní listina'!A:G,4,0)</f>
        <v>0</v>
      </c>
      <c r="G17" s="3">
        <f>VLOOKUP(C17,'Startovní listina'!A:G,5,0)</f>
        <v>1978</v>
      </c>
      <c r="H17" s="3" t="str">
        <f>VLOOKUP(C17,'Startovní listina'!A:G,6,0)</f>
        <v>MA</v>
      </c>
      <c r="I17" s="3">
        <f>VLOOKUP(C17,'Startovní listina'!A:G,7,0)</f>
        <v>0</v>
      </c>
    </row>
    <row r="18" spans="1:9" ht="12.75">
      <c r="A18" s="2">
        <v>13</v>
      </c>
      <c r="B18" s="12">
        <v>0.030078703703703705</v>
      </c>
      <c r="C18" s="3">
        <v>70</v>
      </c>
      <c r="D18" s="2" t="str">
        <f>VLOOKUP(C18,'Startovní listina'!A:G,2,0)</f>
        <v>čekan</v>
      </c>
      <c r="E18" s="2" t="str">
        <f>VLOOKUP(C18,'Startovní listina'!A:G,3,0)</f>
        <v>Václav</v>
      </c>
      <c r="F18" s="2">
        <f>VLOOKUP(C18,'Startovní listina'!A:G,4,0)</f>
        <v>0</v>
      </c>
      <c r="G18" s="3">
        <f>VLOOKUP(C18,'Startovní listina'!A:G,5,0)</f>
        <v>1992</v>
      </c>
      <c r="H18" s="3" t="str">
        <f>VLOOKUP(C18,'Startovní listina'!A:G,6,0)</f>
        <v>MA</v>
      </c>
      <c r="I18" s="3" t="str">
        <f>VLOOKUP(C18,'Startovní listina'!A:G,7,0)</f>
        <v>x</v>
      </c>
    </row>
    <row r="19" spans="1:9" ht="12.75">
      <c r="A19" s="2">
        <v>14</v>
      </c>
      <c r="B19" s="8">
        <v>0.030135416666666668</v>
      </c>
      <c r="C19" s="3">
        <v>82</v>
      </c>
      <c r="D19" s="2" t="str">
        <f>VLOOKUP(C19,'Startovní listina'!A:G,2,0)</f>
        <v>Větrovský</v>
      </c>
      <c r="E19" s="2" t="str">
        <f>VLOOKUP(C19,'Startovní listina'!A:G,3,0)</f>
        <v>Aleš</v>
      </c>
      <c r="F19" s="2" t="str">
        <f>VLOOKUP(C19,'Startovní listina'!A:G,4,0)</f>
        <v>TRI KLUB PŘÍBRAM</v>
      </c>
      <c r="G19" s="3">
        <f>VLOOKUP(C19,'Startovní listina'!A:G,5,0)</f>
        <v>1982</v>
      </c>
      <c r="H19" s="3" t="str">
        <f>VLOOKUP(C19,'Startovní listina'!A:G,6,0)</f>
        <v>MA</v>
      </c>
      <c r="I19" s="3" t="str">
        <f>VLOOKUP(C19,'Startovní listina'!A:G,7,0)</f>
        <v>x</v>
      </c>
    </row>
    <row r="20" spans="1:9" ht="12.75">
      <c r="A20" s="2">
        <v>15</v>
      </c>
      <c r="B20" s="8">
        <v>0.030151620370370374</v>
      </c>
      <c r="C20" s="3">
        <v>66</v>
      </c>
      <c r="D20" s="2" t="str">
        <f>VLOOKUP(C20,'Startovní listina'!A:G,2,0)</f>
        <v>Špecián</v>
      </c>
      <c r="E20" s="2" t="str">
        <f>VLOOKUP(C20,'Startovní listina'!A:G,3,0)</f>
        <v>Jiří</v>
      </c>
      <c r="F20" s="2">
        <f>VLOOKUP(C20,'Startovní listina'!A:G,4,0)</f>
        <v>0</v>
      </c>
      <c r="G20" s="3">
        <f>VLOOKUP(C20,'Startovní listina'!A:G,5,0)</f>
        <v>1982</v>
      </c>
      <c r="H20" s="3" t="str">
        <f>VLOOKUP(C20,'Startovní listina'!A:G,6,0)</f>
        <v>MA</v>
      </c>
      <c r="I20" s="3">
        <f>VLOOKUP(C20,'Startovní listina'!A:G,7,0)</f>
        <v>0</v>
      </c>
    </row>
    <row r="21" spans="1:9" ht="12.75">
      <c r="A21" s="2">
        <v>16</v>
      </c>
      <c r="B21" s="8">
        <v>0.030440972222222223</v>
      </c>
      <c r="C21" s="3">
        <v>26</v>
      </c>
      <c r="D21" s="2" t="str">
        <f>VLOOKUP(C21,'Startovní listina'!A:G,2,0)</f>
        <v>Horáček</v>
      </c>
      <c r="E21" s="2" t="str">
        <f>VLOOKUP(C21,'Startovní listina'!A:G,3,0)</f>
        <v>Petr</v>
      </c>
      <c r="F21" s="2">
        <f>VLOOKUP(C21,'Startovní listina'!A:G,4,0)</f>
        <v>0</v>
      </c>
      <c r="G21" s="3">
        <f>VLOOKUP(C21,'Startovní listina'!A:G,5,0)</f>
        <v>1980</v>
      </c>
      <c r="H21" s="3" t="str">
        <f>VLOOKUP(C21,'Startovní listina'!A:G,6,0)</f>
        <v>MA</v>
      </c>
      <c r="I21" s="3" t="str">
        <f>VLOOKUP(C21,'Startovní listina'!A:G,7,0)</f>
        <v>x</v>
      </c>
    </row>
    <row r="22" spans="1:9" ht="12.75">
      <c r="A22" s="2">
        <v>17</v>
      </c>
      <c r="B22" s="8">
        <v>0.030497685185185183</v>
      </c>
      <c r="C22" s="3">
        <v>76</v>
      </c>
      <c r="D22" s="2" t="str">
        <f>VLOOKUP(C22,'Startovní listina'!A:G,2,0)</f>
        <v>krch</v>
      </c>
      <c r="E22" s="2" t="str">
        <f>VLOOKUP(C22,'Startovní listina'!A:G,3,0)</f>
        <v>michal</v>
      </c>
      <c r="F22" s="2">
        <f>VLOOKUP(C22,'Startovní listina'!A:G,4,0)</f>
        <v>0</v>
      </c>
      <c r="G22" s="3">
        <f>VLOOKUP(C22,'Startovní listina'!A:G,5,0)</f>
        <v>1979</v>
      </c>
      <c r="H22" s="3" t="str">
        <f>VLOOKUP(C22,'Startovní listina'!A:G,6,0)</f>
        <v>MA</v>
      </c>
      <c r="I22" s="3">
        <f>VLOOKUP(C22,'Startovní listina'!A:G,7,0)</f>
        <v>0</v>
      </c>
    </row>
    <row r="23" spans="1:9" s="11" customFormat="1" ht="12.75">
      <c r="A23" s="2">
        <v>18</v>
      </c>
      <c r="B23" s="8">
        <v>0.030944444444444445</v>
      </c>
      <c r="C23" s="3">
        <v>37</v>
      </c>
      <c r="D23" s="2" t="str">
        <f>VLOOKUP(C23,'Startovní listina'!A:G,2,0)</f>
        <v>Vaverka</v>
      </c>
      <c r="E23" s="2" t="str">
        <f>VLOOKUP(C23,'Startovní listina'!A:G,3,0)</f>
        <v>Vojtěch</v>
      </c>
      <c r="F23" s="2" t="str">
        <f>VLOOKUP(C23,'Startovní listina'!A:G,4,0)</f>
        <v>Milín</v>
      </c>
      <c r="G23" s="3">
        <f>VLOOKUP(C23,'Startovní listina'!A:G,5,0)</f>
        <v>1978</v>
      </c>
      <c r="H23" s="3" t="str">
        <f>VLOOKUP(C23,'Startovní listina'!A:G,6,0)</f>
        <v>MA</v>
      </c>
      <c r="I23" s="3">
        <f>VLOOKUP(C23,'Startovní listina'!A:G,7,0)</f>
        <v>0</v>
      </c>
    </row>
    <row r="24" spans="1:9" ht="12.75">
      <c r="A24" s="2">
        <v>19</v>
      </c>
      <c r="B24" s="8">
        <v>0.031261574074074074</v>
      </c>
      <c r="C24" s="3">
        <v>16</v>
      </c>
      <c r="D24" s="2" t="str">
        <f>VLOOKUP(C24,'Startovní listina'!A:G,2,0)</f>
        <v>Plavec </v>
      </c>
      <c r="E24" s="2" t="str">
        <f>VLOOKUP(C24,'Startovní listina'!A:G,3,0)</f>
        <v>Hynek</v>
      </c>
      <c r="F24" s="2">
        <f>VLOOKUP(C24,'Startovní listina'!A:G,4,0)</f>
        <v>0</v>
      </c>
      <c r="G24" s="3">
        <f>VLOOKUP(C24,'Startovní listina'!A:G,5,0)</f>
        <v>1978</v>
      </c>
      <c r="H24" s="3" t="str">
        <f>VLOOKUP(C24,'Startovní listina'!A:G,6,0)</f>
        <v>MA</v>
      </c>
      <c r="I24" s="3">
        <f>VLOOKUP(C24,'Startovní listina'!A:G,7,0)</f>
        <v>0</v>
      </c>
    </row>
    <row r="25" spans="1:9" ht="12.75">
      <c r="A25" s="2">
        <v>20</v>
      </c>
      <c r="B25" s="8">
        <v>0.031383101851851856</v>
      </c>
      <c r="C25" s="3">
        <v>75</v>
      </c>
      <c r="D25" s="2" t="str">
        <f>VLOOKUP(C25,'Startovní listina'!A:G,2,0)</f>
        <v>matoušek</v>
      </c>
      <c r="E25" s="2" t="str">
        <f>VLOOKUP(C25,'Startovní listina'!A:G,3,0)</f>
        <v>Václav</v>
      </c>
      <c r="F25" s="2">
        <f>VLOOKUP(C25,'Startovní listina'!A:G,4,0)</f>
        <v>0</v>
      </c>
      <c r="G25" s="3">
        <f>VLOOKUP(C25,'Startovní listina'!A:G,5,0)</f>
        <v>1977</v>
      </c>
      <c r="H25" s="3" t="str">
        <f>VLOOKUP(C25,'Startovní listina'!A:G,6,0)</f>
        <v>MA</v>
      </c>
      <c r="I25" s="3">
        <f>VLOOKUP(C25,'Startovní listina'!A:G,7,0)</f>
        <v>0</v>
      </c>
    </row>
    <row r="26" spans="1:9" ht="12.75">
      <c r="A26" s="2">
        <v>21</v>
      </c>
      <c r="B26" s="8">
        <v>0.03174884259259259</v>
      </c>
      <c r="C26" s="3">
        <v>96</v>
      </c>
      <c r="D26" s="2" t="str">
        <f>VLOOKUP(C26,'Startovní listina'!A:G,2,0)</f>
        <v>veselý </v>
      </c>
      <c r="E26" s="2" t="str">
        <f>VLOOKUP(C26,'Startovní listina'!A:G,3,0)</f>
        <v>lukáš</v>
      </c>
      <c r="F26" s="2">
        <f>VLOOKUP(C26,'Startovní listina'!A:G,4,0)</f>
        <v>0</v>
      </c>
      <c r="G26" s="3">
        <f>VLOOKUP(C26,'Startovní listina'!A:G,5,0)</f>
        <v>1994</v>
      </c>
      <c r="H26" s="3" t="str">
        <f>VLOOKUP(C26,'Startovní listina'!A:G,6,0)</f>
        <v>MA</v>
      </c>
      <c r="I26" s="3" t="str">
        <f>VLOOKUP(C26,'Startovní listina'!A:G,7,0)</f>
        <v>x</v>
      </c>
    </row>
    <row r="27" spans="1:9" ht="12.75">
      <c r="A27" s="2">
        <v>22</v>
      </c>
      <c r="B27" s="8">
        <v>0.03184953703703703</v>
      </c>
      <c r="C27" s="3">
        <v>23</v>
      </c>
      <c r="D27" s="2" t="str">
        <f>VLOOKUP(C27,'Startovní listina'!A:G,2,0)</f>
        <v>Žáček</v>
      </c>
      <c r="E27" s="2" t="str">
        <f>VLOOKUP(C27,'Startovní listina'!A:G,3,0)</f>
        <v>Zdeněk</v>
      </c>
      <c r="F27" s="2">
        <f>VLOOKUP(C27,'Startovní listina'!A:G,4,0)</f>
        <v>0</v>
      </c>
      <c r="G27" s="3">
        <f>VLOOKUP(C27,'Startovní listina'!A:G,5,0)</f>
        <v>1982</v>
      </c>
      <c r="H27" s="3" t="str">
        <f>VLOOKUP(C27,'Startovní listina'!A:G,6,0)</f>
        <v>MA</v>
      </c>
      <c r="I27" s="3" t="str">
        <f>VLOOKUP(C27,'Startovní listina'!A:G,7,0)</f>
        <v>x</v>
      </c>
    </row>
    <row r="28" spans="1:9" ht="12.75">
      <c r="A28" s="2">
        <v>23</v>
      </c>
      <c r="B28" s="8">
        <v>0.03197800925925926</v>
      </c>
      <c r="C28" s="3">
        <v>29</v>
      </c>
      <c r="D28" s="2" t="str">
        <f>VLOOKUP(C28,'Startovní listina'!A:G,2,0)</f>
        <v>Brož</v>
      </c>
      <c r="E28" s="2" t="str">
        <f>VLOOKUP(C28,'Startovní listina'!A:G,3,0)</f>
        <v>Lubomír</v>
      </c>
      <c r="F28" s="2">
        <f>VLOOKUP(C28,'Startovní listina'!A:G,4,0)</f>
        <v>0</v>
      </c>
      <c r="G28" s="3">
        <f>VLOOKUP(C28,'Startovní listina'!A:G,5,0)</f>
        <v>1980</v>
      </c>
      <c r="H28" s="3" t="str">
        <f>VLOOKUP(C28,'Startovní listina'!A:G,6,0)</f>
        <v>MA</v>
      </c>
      <c r="I28" s="3">
        <f>VLOOKUP(C28,'Startovní listina'!A:G,7,0)</f>
        <v>0</v>
      </c>
    </row>
    <row r="29" spans="1:9" ht="12.75">
      <c r="A29" s="2">
        <v>24</v>
      </c>
      <c r="B29" s="8">
        <v>0.03252083333333333</v>
      </c>
      <c r="C29" s="3">
        <v>5</v>
      </c>
      <c r="D29" s="2" t="str">
        <f>VLOOKUP(C29,'Startovní listina'!A:G,2,0)</f>
        <v>Paul</v>
      </c>
      <c r="E29" s="2" t="str">
        <f>VLOOKUP(C29,'Startovní listina'!A:G,3,0)</f>
        <v>Pavel</v>
      </c>
      <c r="F29" s="2">
        <f>VLOOKUP(C29,'Startovní listina'!A:G,4,0)</f>
        <v>0</v>
      </c>
      <c r="G29" s="3">
        <f>VLOOKUP(C29,'Startovní listina'!A:G,5,0)</f>
        <v>1987</v>
      </c>
      <c r="H29" s="3" t="str">
        <f>VLOOKUP(C29,'Startovní listina'!A:G,6,0)</f>
        <v>MA</v>
      </c>
      <c r="I29" s="3" t="str">
        <f>VLOOKUP(C29,'Startovní listina'!A:G,7,0)</f>
        <v> </v>
      </c>
    </row>
    <row r="30" spans="1:9" ht="12.75">
      <c r="A30" s="2">
        <v>25</v>
      </c>
      <c r="B30" s="8">
        <v>0.03313483796296296</v>
      </c>
      <c r="C30" s="3">
        <v>8</v>
      </c>
      <c r="D30" s="2" t="str">
        <f>VLOOKUP(C30,'Startovní listina'!A:G,2,0)</f>
        <v>Rotek</v>
      </c>
      <c r="E30" s="2" t="str">
        <f>VLOOKUP(C30,'Startovní listina'!A:G,3,0)</f>
        <v>Pavel</v>
      </c>
      <c r="F30" s="2">
        <f>VLOOKUP(C30,'Startovní listina'!A:G,4,0)</f>
        <v>0</v>
      </c>
      <c r="G30" s="3">
        <f>VLOOKUP(C30,'Startovní listina'!A:G,5,0)</f>
        <v>1977</v>
      </c>
      <c r="H30" s="3" t="str">
        <f>VLOOKUP(C30,'Startovní listina'!A:G,6,0)</f>
        <v>MA</v>
      </c>
      <c r="I30" s="3">
        <f>VLOOKUP(C30,'Startovní listina'!A:G,7,0)</f>
        <v>0</v>
      </c>
    </row>
    <row r="31" spans="1:9" ht="12.75">
      <c r="A31" s="2">
        <v>26</v>
      </c>
      <c r="B31" s="8">
        <v>0.033165509259259256</v>
      </c>
      <c r="C31" s="3">
        <v>65</v>
      </c>
      <c r="D31" s="2" t="str">
        <f>VLOOKUP(C31,'Startovní listina'!A:G,2,0)</f>
        <v>Cimbura</v>
      </c>
      <c r="E31" s="2" t="str">
        <f>VLOOKUP(C31,'Startovní listina'!A:G,3,0)</f>
        <v>Mikuláš</v>
      </c>
      <c r="F31" s="2">
        <f>VLOOKUP(C31,'Startovní listina'!A:G,4,0)</f>
        <v>0</v>
      </c>
      <c r="G31" s="3">
        <f>VLOOKUP(C31,'Startovní listina'!A:G,5,0)</f>
        <v>1984</v>
      </c>
      <c r="H31" s="3" t="str">
        <f>VLOOKUP(C31,'Startovní listina'!A:G,6,0)</f>
        <v>MA</v>
      </c>
      <c r="I31" s="3">
        <f>VLOOKUP(C31,'Startovní listina'!A:G,7,0)</f>
        <v>0</v>
      </c>
    </row>
    <row r="32" spans="1:9" ht="12.75">
      <c r="A32" s="2">
        <v>27</v>
      </c>
      <c r="B32" s="8">
        <v>0.03328125</v>
      </c>
      <c r="C32" s="3">
        <v>19</v>
      </c>
      <c r="D32" s="2" t="str">
        <f>VLOOKUP(C32,'Startovní listina'!A:G,2,0)</f>
        <v>Evan </v>
      </c>
      <c r="E32" s="2" t="str">
        <f>VLOOKUP(C32,'Startovní listina'!A:G,3,0)</f>
        <v>Jaromír</v>
      </c>
      <c r="F32" s="2">
        <f>VLOOKUP(C32,'Startovní listina'!A:G,4,0)</f>
        <v>0</v>
      </c>
      <c r="G32" s="3">
        <f>VLOOKUP(C32,'Startovní listina'!A:G,5,0)</f>
        <v>1985</v>
      </c>
      <c r="H32" s="3" t="str">
        <f>VLOOKUP(C32,'Startovní listina'!A:G,6,0)</f>
        <v>MA</v>
      </c>
      <c r="I32" s="3" t="str">
        <f>VLOOKUP(C32,'Startovní listina'!A:G,7,0)</f>
        <v>x</v>
      </c>
    </row>
    <row r="33" spans="1:9" ht="12.75">
      <c r="A33" s="2">
        <v>28</v>
      </c>
      <c r="B33" s="8">
        <v>0.0333287037037037</v>
      </c>
      <c r="C33" s="3">
        <v>97</v>
      </c>
      <c r="D33" s="2" t="str">
        <f>VLOOKUP(C33,'Startovní listina'!A:G,2,0)</f>
        <v>šprysl</v>
      </c>
      <c r="E33" s="2" t="str">
        <f>VLOOKUP(C33,'Startovní listina'!A:G,3,0)</f>
        <v>michal</v>
      </c>
      <c r="F33" s="2">
        <f>VLOOKUP(C33,'Startovní listina'!A:G,4,0)</f>
        <v>0</v>
      </c>
      <c r="G33" s="3">
        <f>VLOOKUP(C33,'Startovní listina'!A:G,5,0)</f>
        <v>1983</v>
      </c>
      <c r="H33" s="3" t="str">
        <f>VLOOKUP(C33,'Startovní listina'!A:G,6,0)</f>
        <v>MA</v>
      </c>
      <c r="I33" s="3" t="str">
        <f>VLOOKUP(C33,'Startovní listina'!A:G,7,0)</f>
        <v>x</v>
      </c>
    </row>
    <row r="34" spans="1:9" ht="12.75">
      <c r="A34" s="2">
        <v>29</v>
      </c>
      <c r="B34" s="8">
        <v>0.03339004629629629</v>
      </c>
      <c r="C34" s="3">
        <v>105</v>
      </c>
      <c r="D34" s="2" t="str">
        <f>VLOOKUP(C34,'Startovní listina'!A:G,2,0)</f>
        <v>jirmášek</v>
      </c>
      <c r="E34" s="2" t="str">
        <f>VLOOKUP(C34,'Startovní listina'!A:G,3,0)</f>
        <v>tomáš</v>
      </c>
      <c r="F34" s="2">
        <f>VLOOKUP(C34,'Startovní listina'!A:G,4,0)</f>
        <v>0</v>
      </c>
      <c r="G34" s="3">
        <f>VLOOKUP(C34,'Startovní listina'!A:G,5,0)</f>
        <v>1980</v>
      </c>
      <c r="H34" s="3" t="str">
        <f>VLOOKUP(C34,'Startovní listina'!A:G,6,0)</f>
        <v>MA</v>
      </c>
      <c r="I34" s="3">
        <f>VLOOKUP(C34,'Startovní listina'!A:G,7,0)</f>
        <v>0</v>
      </c>
    </row>
    <row r="35" spans="1:9" ht="12.75">
      <c r="A35" s="2">
        <v>30</v>
      </c>
      <c r="B35" s="12">
        <v>0.03423726851851852</v>
      </c>
      <c r="C35" s="3">
        <v>95</v>
      </c>
      <c r="D35" s="2" t="str">
        <f>VLOOKUP(C35,'Startovní listina'!A:G,2,0)</f>
        <v>hrušovský</v>
      </c>
      <c r="E35" s="2" t="str">
        <f>VLOOKUP(C35,'Startovní listina'!A:G,3,0)</f>
        <v>jan</v>
      </c>
      <c r="F35" s="2">
        <f>VLOOKUP(C35,'Startovní listina'!A:G,4,0)</f>
        <v>0</v>
      </c>
      <c r="G35" s="3">
        <f>VLOOKUP(C35,'Startovní listina'!A:G,5,0)</f>
        <v>1982</v>
      </c>
      <c r="H35" s="3" t="str">
        <f>VLOOKUP(C35,'Startovní listina'!A:G,6,0)</f>
        <v>MA</v>
      </c>
      <c r="I35" s="3" t="str">
        <f>VLOOKUP(C35,'Startovní listina'!A:G,7,0)</f>
        <v>x</v>
      </c>
    </row>
    <row r="36" spans="1:9" ht="12.75">
      <c r="A36" s="2">
        <v>31</v>
      </c>
      <c r="B36" s="8">
        <v>0.03480902777777778</v>
      </c>
      <c r="C36" s="3">
        <v>31</v>
      </c>
      <c r="D36" s="2" t="str">
        <f>VLOOKUP(C36,'Startovní listina'!A:G,2,0)</f>
        <v>Kloda </v>
      </c>
      <c r="E36" s="2" t="str">
        <f>VLOOKUP(C36,'Startovní listina'!A:G,3,0)</f>
        <v>Ladislav</v>
      </c>
      <c r="F36" s="2">
        <f>VLOOKUP(C36,'Startovní listina'!A:G,4,0)</f>
        <v>0</v>
      </c>
      <c r="G36" s="3">
        <f>VLOOKUP(C36,'Startovní listina'!A:G,5,0)</f>
        <v>1989</v>
      </c>
      <c r="H36" s="3" t="str">
        <f>VLOOKUP(C36,'Startovní listina'!A:G,6,0)</f>
        <v>MA</v>
      </c>
      <c r="I36" s="3">
        <f>VLOOKUP(C36,'Startovní listina'!A:G,7,0)</f>
        <v>0</v>
      </c>
    </row>
    <row r="37" spans="1:9" ht="12.75">
      <c r="A37" s="2">
        <v>32</v>
      </c>
      <c r="B37" s="8">
        <v>0.034942129629629635</v>
      </c>
      <c r="C37" s="3">
        <v>74</v>
      </c>
      <c r="D37" s="2" t="str">
        <f>VLOOKUP(C37,'Startovní listina'!A:G,2,0)</f>
        <v>dolejš</v>
      </c>
      <c r="E37" s="2" t="str">
        <f>VLOOKUP(C37,'Startovní listina'!A:G,3,0)</f>
        <v>tomáš</v>
      </c>
      <c r="F37" s="2">
        <f>VLOOKUP(C37,'Startovní listina'!A:G,4,0)</f>
        <v>0</v>
      </c>
      <c r="G37" s="3">
        <f>VLOOKUP(C37,'Startovní listina'!A:G,5,0)</f>
        <v>1979</v>
      </c>
      <c r="H37" s="3" t="str">
        <f>VLOOKUP(C37,'Startovní listina'!A:G,6,0)</f>
        <v>MA</v>
      </c>
      <c r="I37" s="3">
        <f>VLOOKUP(C37,'Startovní listina'!A:G,7,0)</f>
        <v>0</v>
      </c>
    </row>
    <row r="38" spans="1:9" ht="12.75">
      <c r="A38" s="2">
        <v>33</v>
      </c>
      <c r="B38" s="8">
        <v>0.035140046296296294</v>
      </c>
      <c r="C38" s="3">
        <v>106</v>
      </c>
      <c r="D38" s="2" t="str">
        <f>VLOOKUP(C38,'Startovní listina'!A:G,2,0)</f>
        <v>hovorka</v>
      </c>
      <c r="E38" s="2" t="str">
        <f>VLOOKUP(C38,'Startovní listina'!A:G,3,0)</f>
        <v>josef</v>
      </c>
      <c r="F38" s="2">
        <f>VLOOKUP(C38,'Startovní listina'!A:G,4,0)</f>
        <v>0</v>
      </c>
      <c r="G38" s="3">
        <f>VLOOKUP(C38,'Startovní listina'!A:G,5,0)</f>
        <v>1985</v>
      </c>
      <c r="H38" s="3" t="str">
        <f>VLOOKUP(C38,'Startovní listina'!A:G,6,0)</f>
        <v>MA</v>
      </c>
      <c r="I38" s="3" t="str">
        <f>VLOOKUP(C38,'Startovní listina'!A:G,7,0)</f>
        <v>x</v>
      </c>
    </row>
    <row r="39" spans="1:9" s="11" customFormat="1" ht="12.75">
      <c r="A39" s="2">
        <v>34</v>
      </c>
      <c r="B39" s="8">
        <v>0.03520486111111111</v>
      </c>
      <c r="C39" s="3">
        <v>10</v>
      </c>
      <c r="D39" s="2" t="str">
        <f>VLOOKUP(C39,'Startovní listina'!A:G,2,0)</f>
        <v>Kratochvíl</v>
      </c>
      <c r="E39" s="2" t="str">
        <f>VLOOKUP(C39,'Startovní listina'!A:G,3,0)</f>
        <v>Jan</v>
      </c>
      <c r="F39" s="2">
        <f>VLOOKUP(C39,'Startovní listina'!A:G,4,0)</f>
        <v>0</v>
      </c>
      <c r="G39" s="3">
        <f>VLOOKUP(C39,'Startovní listina'!A:G,5,0)</f>
        <v>1992</v>
      </c>
      <c r="H39" s="3" t="str">
        <f>VLOOKUP(C39,'Startovní listina'!A:G,6,0)</f>
        <v>MA</v>
      </c>
      <c r="I39" s="3" t="str">
        <f>VLOOKUP(C39,'Startovní listina'!A:G,7,0)</f>
        <v>x</v>
      </c>
    </row>
    <row r="40" spans="1:9" ht="12.75">
      <c r="A40" s="2">
        <v>35</v>
      </c>
      <c r="B40" s="8">
        <v>0.035471064814814816</v>
      </c>
      <c r="C40" s="3">
        <v>104</v>
      </c>
      <c r="D40" s="2" t="str">
        <f>VLOOKUP(C40,'Startovní listina'!A:G,2,0)</f>
        <v>klouzek</v>
      </c>
      <c r="E40" s="2" t="str">
        <f>VLOOKUP(C40,'Startovní listina'!A:G,3,0)</f>
        <v>zdeněk</v>
      </c>
      <c r="F40" s="2">
        <f>VLOOKUP(C40,'Startovní listina'!A:G,4,0)</f>
        <v>0</v>
      </c>
      <c r="G40" s="3">
        <f>VLOOKUP(C40,'Startovní listina'!A:G,5,0)</f>
        <v>1977</v>
      </c>
      <c r="H40" s="3" t="str">
        <f>VLOOKUP(C40,'Startovní listina'!A:G,6,0)</f>
        <v>MA</v>
      </c>
      <c r="I40" s="3" t="str">
        <f>VLOOKUP(C40,'Startovní listina'!A:G,7,0)</f>
        <v>x</v>
      </c>
    </row>
    <row r="41" spans="1:9" ht="12.75">
      <c r="A41" s="2">
        <v>36</v>
      </c>
      <c r="B41" s="8">
        <v>0.03557523148148148</v>
      </c>
      <c r="C41" s="3">
        <v>38</v>
      </c>
      <c r="D41" s="2" t="str">
        <f>VLOOKUP(C41,'Startovní listina'!A:G,2,0)</f>
        <v>Novotný</v>
      </c>
      <c r="E41" s="2" t="str">
        <f>VLOOKUP(C41,'Startovní listina'!A:G,3,0)</f>
        <v>David</v>
      </c>
      <c r="F41" s="2" t="str">
        <f>VLOOKUP(C41,'Startovní listina'!A:G,4,0)</f>
        <v>Bonus</v>
      </c>
      <c r="G41" s="3">
        <f>VLOOKUP(C41,'Startovní listina'!A:G,5,0)</f>
        <v>1981</v>
      </c>
      <c r="H41" s="3" t="str">
        <f>VLOOKUP(C41,'Startovní listina'!A:G,6,0)</f>
        <v>MA</v>
      </c>
      <c r="I41" s="3">
        <f>VLOOKUP(C41,'Startovní listina'!A:G,7,0)</f>
        <v>0</v>
      </c>
    </row>
    <row r="42" spans="1:9" ht="12.75">
      <c r="A42" s="2">
        <v>37</v>
      </c>
      <c r="B42" s="8">
        <v>0.03567013888888889</v>
      </c>
      <c r="C42" s="3">
        <v>3</v>
      </c>
      <c r="D42" s="2" t="str">
        <f>VLOOKUP(C42,'Startovní listina'!A:G,2,0)</f>
        <v>Falcník</v>
      </c>
      <c r="E42" s="2" t="str">
        <f>VLOOKUP(C42,'Startovní listina'!A:G,3,0)</f>
        <v>Onndřej</v>
      </c>
      <c r="F42" s="2" t="str">
        <f>VLOOKUP(C42,'Startovní listina'!A:G,4,0)</f>
        <v>ohrádka tzbf</v>
      </c>
      <c r="G42" s="3">
        <f>VLOOKUP(C42,'Startovní listina'!A:G,5,0)</f>
        <v>1980</v>
      </c>
      <c r="H42" s="3" t="str">
        <f>VLOOKUP(C42,'Startovní listina'!A:G,6,0)</f>
        <v>MA</v>
      </c>
      <c r="I42" s="3" t="str">
        <f>VLOOKUP(C42,'Startovní listina'!A:G,7,0)</f>
        <v>x</v>
      </c>
    </row>
    <row r="43" spans="1:9" ht="12.75">
      <c r="A43" s="2">
        <v>38</v>
      </c>
      <c r="B43" s="8">
        <v>0.03613541666666666</v>
      </c>
      <c r="C43" s="3">
        <v>72</v>
      </c>
      <c r="D43" s="2" t="str">
        <f>VLOOKUP(C43,'Startovní listina'!A:G,2,0)</f>
        <v>krahulec</v>
      </c>
      <c r="E43" s="2" t="str">
        <f>VLOOKUP(C43,'Startovní listina'!A:G,3,0)</f>
        <v>marek</v>
      </c>
      <c r="F43" s="2">
        <f>VLOOKUP(C43,'Startovní listina'!A:G,4,0)</f>
        <v>0</v>
      </c>
      <c r="G43" s="3">
        <f>VLOOKUP(C43,'Startovní listina'!A:G,5,0)</f>
        <v>1988</v>
      </c>
      <c r="H43" s="3" t="str">
        <f>VLOOKUP(C43,'Startovní listina'!A:G,6,0)</f>
        <v>MA</v>
      </c>
      <c r="I43" s="3">
        <f>VLOOKUP(C43,'Startovní listina'!A:G,7,0)</f>
        <v>0</v>
      </c>
    </row>
    <row r="44" spans="1:9" ht="12.75">
      <c r="A44" s="2">
        <v>39</v>
      </c>
      <c r="B44" s="12">
        <v>0.03624768518518518</v>
      </c>
      <c r="C44" s="3">
        <v>32</v>
      </c>
      <c r="D44" s="2" t="str">
        <f>VLOOKUP(C44,'Startovní listina'!A:G,2,0)</f>
        <v>Hons</v>
      </c>
      <c r="E44" s="2" t="str">
        <f>VLOOKUP(C44,'Startovní listina'!A:G,3,0)</f>
        <v>Pavel</v>
      </c>
      <c r="F44" s="2">
        <f>VLOOKUP(C44,'Startovní listina'!A:G,4,0)</f>
        <v>0</v>
      </c>
      <c r="G44" s="3">
        <f>VLOOKUP(C44,'Startovní listina'!A:G,5,0)</f>
        <v>1980</v>
      </c>
      <c r="H44" s="3" t="str">
        <f>VLOOKUP(C44,'Startovní listina'!A:G,6,0)</f>
        <v>MA</v>
      </c>
      <c r="I44" s="3" t="str">
        <f>VLOOKUP(C44,'Startovní listina'!A:G,7,0)</f>
        <v>x</v>
      </c>
    </row>
    <row r="45" spans="1:9" ht="12.75">
      <c r="A45" s="2">
        <v>40</v>
      </c>
      <c r="B45" s="8">
        <v>0.03643634259259259</v>
      </c>
      <c r="C45" s="3">
        <v>93</v>
      </c>
      <c r="D45" s="2" t="str">
        <f>VLOOKUP(C45,'Startovní listina'!A:G,2,0)</f>
        <v>frýdl</v>
      </c>
      <c r="E45" s="2" t="str">
        <f>VLOOKUP(C45,'Startovní listina'!A:G,3,0)</f>
        <v>tomáš</v>
      </c>
      <c r="F45" s="2">
        <f>VLOOKUP(C45,'Startovní listina'!A:G,4,0)</f>
        <v>0</v>
      </c>
      <c r="G45" s="3">
        <f>VLOOKUP(C45,'Startovní listina'!A:G,5,0)</f>
        <v>1981</v>
      </c>
      <c r="H45" s="3" t="str">
        <f>VLOOKUP(C45,'Startovní listina'!A:G,6,0)</f>
        <v>MA</v>
      </c>
      <c r="I45" s="3">
        <f>VLOOKUP(C45,'Startovní listina'!A:G,7,0)</f>
        <v>0</v>
      </c>
    </row>
    <row r="46" spans="1:9" ht="12.75">
      <c r="A46" s="2">
        <v>41</v>
      </c>
      <c r="B46" s="8">
        <v>0.03754976851851852</v>
      </c>
      <c r="C46" s="3">
        <v>94</v>
      </c>
      <c r="D46" s="2" t="str">
        <f>VLOOKUP(C46,'Startovní listina'!A:G,2,0)</f>
        <v>židišin</v>
      </c>
      <c r="E46" s="2" t="str">
        <f>VLOOKUP(C46,'Startovní listina'!A:G,3,0)</f>
        <v>peter</v>
      </c>
      <c r="F46" s="2">
        <f>VLOOKUP(C46,'Startovní listina'!A:G,4,0)</f>
        <v>0</v>
      </c>
      <c r="G46" s="3">
        <f>VLOOKUP(C46,'Startovní listina'!A:G,5,0)</f>
        <v>1985</v>
      </c>
      <c r="H46" s="3" t="str">
        <f>VLOOKUP(C46,'Startovní listina'!A:G,6,0)</f>
        <v>MA</v>
      </c>
      <c r="I46" s="3" t="str">
        <f>VLOOKUP(C46,'Startovní listina'!A:G,7,0)</f>
        <v>x</v>
      </c>
    </row>
    <row r="47" spans="1:9" ht="12.75">
      <c r="A47" s="2">
        <v>42</v>
      </c>
      <c r="B47" s="16" t="s">
        <v>226</v>
      </c>
      <c r="C47" s="3">
        <v>87</v>
      </c>
      <c r="D47" s="2" t="str">
        <f>VLOOKUP(C47,'Startovní listina'!A:G,2,0)</f>
        <v>gerec</v>
      </c>
      <c r="E47" s="2" t="str">
        <f>VLOOKUP(C47,'Startovní listina'!A:G,3,0)</f>
        <v>robert</v>
      </c>
      <c r="F47" s="2">
        <f>VLOOKUP(C47,'Startovní listina'!A:G,4,0)</f>
        <v>0</v>
      </c>
      <c r="G47" s="3">
        <f>VLOOKUP(C47,'Startovní listina'!A:G,5,0)</f>
        <v>1990</v>
      </c>
      <c r="H47" s="3" t="str">
        <f>VLOOKUP(C47,'Startovní listina'!A:G,6,0)</f>
        <v>MA</v>
      </c>
      <c r="I47" s="3">
        <f>VLOOKUP(C47,'Startovní listina'!A:G,7,0)</f>
        <v>0</v>
      </c>
    </row>
    <row r="48" spans="1:9" ht="12.75">
      <c r="A48" s="2">
        <v>43</v>
      </c>
      <c r="B48" s="16" t="s">
        <v>227</v>
      </c>
      <c r="C48" s="3">
        <v>41</v>
      </c>
      <c r="D48" s="2" t="str">
        <f>VLOOKUP(C48,'Startovní listina'!A:G,2,0)</f>
        <v>Víta </v>
      </c>
      <c r="E48" s="2" t="str">
        <f>VLOOKUP(C48,'Startovní listina'!A:G,3,0)</f>
        <v>Jan</v>
      </c>
      <c r="F48" s="2">
        <f>VLOOKUP(C48,'Startovní listina'!A:G,4,0)</f>
        <v>0</v>
      </c>
      <c r="G48" s="3">
        <f>VLOOKUP(C48,'Startovní listina'!A:G,5,0)</f>
        <v>1993</v>
      </c>
      <c r="H48" s="3" t="str">
        <f>VLOOKUP(C48,'Startovní listina'!A:G,6,0)</f>
        <v>MA</v>
      </c>
      <c r="I48" s="3" t="str">
        <f>VLOOKUP(C48,'Startovní listina'!A:G,7,0)</f>
        <v>x</v>
      </c>
    </row>
    <row r="49" spans="2:9" s="11" customFormat="1" ht="12.75">
      <c r="B49" s="12"/>
      <c r="C49" s="3"/>
      <c r="D49" s="2"/>
      <c r="E49" s="2"/>
      <c r="F49" s="2"/>
      <c r="G49" s="3"/>
      <c r="H49" s="3"/>
      <c r="I49" s="3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spans="2:9" s="11" customFormat="1" ht="12.75">
      <c r="B54" s="12"/>
      <c r="C54" s="3"/>
      <c r="D54" s="2"/>
      <c r="E54" s="2"/>
      <c r="F54" s="2"/>
      <c r="G54" s="3"/>
      <c r="H54" s="3"/>
      <c r="I54" s="3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spans="2:9" s="11" customFormat="1" ht="12.75">
      <c r="B74" s="12"/>
      <c r="C74" s="3"/>
      <c r="D74" s="2"/>
      <c r="E74" s="2"/>
      <c r="F74" s="2"/>
      <c r="G74" s="3"/>
      <c r="H74" s="3"/>
      <c r="I74" s="3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spans="2:9" s="11" customFormat="1" ht="12.75">
      <c r="B80" s="12"/>
      <c r="C80" s="3"/>
      <c r="D80" s="2"/>
      <c r="E80" s="2"/>
      <c r="F80" s="2"/>
      <c r="G80" s="3"/>
      <c r="H80" s="3"/>
      <c r="I80" s="3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spans="2:9" s="11" customFormat="1" ht="12.75">
      <c r="B93" s="12"/>
      <c r="C93" s="3"/>
      <c r="D93" s="2"/>
      <c r="E93" s="2"/>
      <c r="F93" s="2"/>
      <c r="G93" s="3"/>
      <c r="H93" s="3"/>
      <c r="I93" s="3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</sheetData>
  <sheetProtection/>
  <autoFilter ref="A5:I135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28125" style="2" customWidth="1"/>
    <col min="7" max="7" width="11.00390625" style="3" customWidth="1"/>
    <col min="8" max="9" width="13.28125" style="3" customWidth="1"/>
    <col min="10" max="16384" width="9.140625" style="2" customWidth="1"/>
  </cols>
  <sheetData>
    <row r="1" spans="1:6" ht="15">
      <c r="A1" s="1" t="s">
        <v>27</v>
      </c>
      <c r="E1" s="3"/>
      <c r="F1" s="3"/>
    </row>
    <row r="2" spans="1:6" ht="12.75">
      <c r="A2" s="4"/>
      <c r="E2" s="3"/>
      <c r="F2" s="3"/>
    </row>
    <row r="3" spans="1:6" ht="12.75">
      <c r="A3" s="5" t="s">
        <v>16</v>
      </c>
      <c r="E3" s="3"/>
      <c r="F3" s="3"/>
    </row>
    <row r="4" spans="1:5" ht="12.75">
      <c r="A4" s="4"/>
      <c r="E4" s="3"/>
    </row>
    <row r="5" spans="1:9" s="7" customFormat="1" ht="27" thickBot="1">
      <c r="A5" s="13" t="s">
        <v>0</v>
      </c>
      <c r="B5" s="13" t="s">
        <v>8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7</v>
      </c>
    </row>
    <row r="6" spans="1:9" ht="13.5" thickTop="1">
      <c r="A6" s="2">
        <v>1</v>
      </c>
      <c r="B6" s="8">
        <v>1.4451388888888888</v>
      </c>
      <c r="C6" s="3">
        <v>77</v>
      </c>
      <c r="D6" s="2" t="str">
        <f>VLOOKUP(C6,'Startovní listina'!A:G,2,0)</f>
        <v>kupidlovský</v>
      </c>
      <c r="E6" s="2" t="str">
        <f>VLOOKUP(C6,'Startovní listina'!A:G,3,0)</f>
        <v>daniel</v>
      </c>
      <c r="F6" s="2">
        <f>VLOOKUP(C6,'Startovní listina'!A:G,4,0)</f>
        <v>0</v>
      </c>
      <c r="G6" s="3">
        <f>VLOOKUP(C6,'Startovní listina'!A:G,5,0)</f>
        <v>1976</v>
      </c>
      <c r="H6" s="3" t="str">
        <f>VLOOKUP(C6,'Startovní listina'!A:G,6,0)</f>
        <v>MB</v>
      </c>
      <c r="I6" s="3">
        <f>VLOOKUP(C6,'Startovní listina'!A:G,7,0)</f>
        <v>0</v>
      </c>
    </row>
    <row r="7" spans="1:9" ht="12.75">
      <c r="A7" s="2">
        <v>2</v>
      </c>
      <c r="B7" s="8">
        <v>0.024900462962962968</v>
      </c>
      <c r="C7" s="3">
        <v>80</v>
      </c>
      <c r="D7" s="2" t="str">
        <f>VLOOKUP(C7,'Startovní listina'!A:G,2,0)</f>
        <v>čada</v>
      </c>
      <c r="E7" s="2" t="str">
        <f>VLOOKUP(C7,'Startovní listina'!A:G,3,0)</f>
        <v>radim</v>
      </c>
      <c r="F7" s="2">
        <f>VLOOKUP(C7,'Startovní listina'!A:G,4,0)</f>
        <v>0</v>
      </c>
      <c r="G7" s="3">
        <f>VLOOKUP(C7,'Startovní listina'!A:G,5,0)</f>
        <v>1976</v>
      </c>
      <c r="H7" s="3" t="str">
        <f>VLOOKUP(C7,'Startovní listina'!A:G,6,0)</f>
        <v>MB</v>
      </c>
      <c r="I7" s="3">
        <f>VLOOKUP(C7,'Startovní listina'!A:G,7,0)</f>
        <v>0</v>
      </c>
    </row>
    <row r="8" spans="1:9" ht="12.75">
      <c r="A8" s="2">
        <v>3</v>
      </c>
      <c r="B8" s="8">
        <v>0.025128472222222226</v>
      </c>
      <c r="C8" s="3">
        <v>78</v>
      </c>
      <c r="D8" s="2" t="str">
        <f>VLOOKUP(C8,'Startovní listina'!A:G,2,0)</f>
        <v>kovář</v>
      </c>
      <c r="E8" s="2" t="str">
        <f>VLOOKUP(C8,'Startovní listina'!A:G,3,0)</f>
        <v>michal</v>
      </c>
      <c r="F8" s="2">
        <f>VLOOKUP(C8,'Startovní listina'!A:G,4,0)</f>
        <v>0</v>
      </c>
      <c r="G8" s="3">
        <f>VLOOKUP(C8,'Startovní listina'!A:G,5,0)</f>
        <v>1971</v>
      </c>
      <c r="H8" s="3" t="str">
        <f>VLOOKUP(C8,'Startovní listina'!A:G,6,0)</f>
        <v>MB</v>
      </c>
      <c r="I8" s="3">
        <f>VLOOKUP(C8,'Startovní listina'!A:G,7,0)</f>
        <v>0</v>
      </c>
    </row>
    <row r="9" spans="1:9" ht="12.75">
      <c r="A9" s="2">
        <v>4</v>
      </c>
      <c r="B9" s="8">
        <v>0.02665509259259259</v>
      </c>
      <c r="C9" s="3">
        <v>21</v>
      </c>
      <c r="D9" s="2" t="str">
        <f>VLOOKUP(C9,'Startovní listina'!A:G,2,0)</f>
        <v>Karas </v>
      </c>
      <c r="E9" s="2" t="str">
        <f>VLOOKUP(C9,'Startovní listina'!A:G,3,0)</f>
        <v>Tomáš</v>
      </c>
      <c r="F9" s="2" t="str">
        <f>VLOOKUP(C9,'Startovní listina'!A:G,4,0)</f>
        <v>Team Internet PB</v>
      </c>
      <c r="G9" s="3">
        <f>VLOOKUP(C9,'Startovní listina'!A:G,5,0)</f>
        <v>1967</v>
      </c>
      <c r="H9" s="3" t="str">
        <f>VLOOKUP(C9,'Startovní listina'!A:G,6,0)</f>
        <v>MB</v>
      </c>
      <c r="I9" s="3" t="str">
        <f>VLOOKUP(C9,'Startovní listina'!A:G,7,0)</f>
        <v>x</v>
      </c>
    </row>
    <row r="10" spans="1:9" ht="12.75">
      <c r="A10" s="2">
        <v>5</v>
      </c>
      <c r="B10" s="8">
        <v>0.027379629629629632</v>
      </c>
      <c r="C10" s="3">
        <v>13</v>
      </c>
      <c r="D10" s="2" t="str">
        <f>VLOOKUP(C10,'Startovní listina'!A:G,2,0)</f>
        <v>Sládeček</v>
      </c>
      <c r="E10" s="2" t="str">
        <f>VLOOKUP(C10,'Startovní listina'!A:G,3,0)</f>
        <v>Jakub</v>
      </c>
      <c r="F10" s="2" t="str">
        <f>VLOOKUP(C10,'Startovní listina'!A:G,4,0)</f>
        <v>Senešnice</v>
      </c>
      <c r="G10" s="3">
        <f>VLOOKUP(C10,'Startovní listina'!A:G,5,0)</f>
        <v>1974</v>
      </c>
      <c r="H10" s="3" t="str">
        <f>VLOOKUP(C10,'Startovní listina'!A:G,6,0)</f>
        <v>MB</v>
      </c>
      <c r="I10" s="3">
        <f>VLOOKUP(C10,'Startovní listina'!A:G,7,0)</f>
        <v>0</v>
      </c>
    </row>
    <row r="11" spans="1:9" ht="12.75">
      <c r="A11" s="2">
        <v>6</v>
      </c>
      <c r="B11" s="8">
        <v>0.02826388888888889</v>
      </c>
      <c r="C11" s="3">
        <v>58</v>
      </c>
      <c r="D11" s="2" t="str">
        <f>VLOOKUP(C11,'Startovní listina'!A:G,2,0)</f>
        <v>Maleček</v>
      </c>
      <c r="E11" s="2" t="str">
        <f>VLOOKUP(C11,'Startovní listina'!A:G,3,0)</f>
        <v>Martin</v>
      </c>
      <c r="F11" s="2" t="str">
        <f>VLOOKUP(C11,'Startovní listina'!A:G,4,0)</f>
        <v>Žižkovský Tygři</v>
      </c>
      <c r="G11" s="3">
        <f>VLOOKUP(C11,'Startovní listina'!A:G,5,0)</f>
        <v>1975</v>
      </c>
      <c r="H11" s="3" t="str">
        <f>VLOOKUP(C11,'Startovní listina'!A:G,6,0)</f>
        <v>MB</v>
      </c>
      <c r="I11" s="3">
        <f>VLOOKUP(C11,'Startovní listina'!A:G,7,0)</f>
        <v>0</v>
      </c>
    </row>
    <row r="12" spans="1:9" ht="12.75">
      <c r="A12" s="2">
        <v>7</v>
      </c>
      <c r="B12" s="8">
        <v>0.028596064814814817</v>
      </c>
      <c r="C12" s="3">
        <v>53</v>
      </c>
      <c r="D12" s="2" t="str">
        <f>VLOOKUP(C12,'Startovní listina'!A:G,2,0)</f>
        <v>Skalička</v>
      </c>
      <c r="E12" s="2" t="str">
        <f>VLOOKUP(C12,'Startovní listina'!A:G,3,0)</f>
        <v>Jiří</v>
      </c>
      <c r="F12" s="2" t="str">
        <f>VLOOKUP(C12,'Startovní listina'!A:G,4,0)</f>
        <v>TRI KLUB PŘÍBRAM</v>
      </c>
      <c r="G12" s="3">
        <f>VLOOKUP(C12,'Startovní listina'!A:G,5,0)</f>
        <v>1974</v>
      </c>
      <c r="H12" s="3" t="str">
        <f>VLOOKUP(C12,'Startovní listina'!A:G,6,0)</f>
        <v>MB</v>
      </c>
      <c r="I12" s="3" t="str">
        <f>VLOOKUP(C12,'Startovní listina'!A:G,7,0)</f>
        <v>x</v>
      </c>
    </row>
    <row r="13" spans="1:9" ht="12.75">
      <c r="A13" s="2">
        <v>8</v>
      </c>
      <c r="B13" s="8">
        <v>0.028784722222222225</v>
      </c>
      <c r="C13" s="3">
        <v>73</v>
      </c>
      <c r="D13" s="2" t="str">
        <f>VLOOKUP(C13,'Startovní listina'!A:G,2,0)</f>
        <v>kašák</v>
      </c>
      <c r="E13" s="2" t="str">
        <f>VLOOKUP(C13,'Startovní listina'!A:G,3,0)</f>
        <v>luboš</v>
      </c>
      <c r="F13" s="2">
        <f>VLOOKUP(C13,'Startovní listina'!A:G,4,0)</f>
        <v>0</v>
      </c>
      <c r="G13" s="3">
        <f>VLOOKUP(C13,'Startovní listina'!A:G,5,0)</f>
        <v>1968</v>
      </c>
      <c r="H13" s="3" t="str">
        <f>VLOOKUP(C13,'Startovní listina'!A:G,6,0)</f>
        <v>MB</v>
      </c>
      <c r="I13" s="3" t="str">
        <f>VLOOKUP(C13,'Startovní listina'!A:G,7,0)</f>
        <v>x</v>
      </c>
    </row>
    <row r="14" spans="1:9" ht="12.75">
      <c r="A14" s="2">
        <v>9</v>
      </c>
      <c r="B14" s="8">
        <v>0.028827546296296292</v>
      </c>
      <c r="C14" s="3">
        <v>91</v>
      </c>
      <c r="D14" s="2" t="str">
        <f>VLOOKUP(C14,'Startovní listina'!A:G,2,0)</f>
        <v>číp</v>
      </c>
      <c r="E14" s="2" t="str">
        <f>VLOOKUP(C14,'Startovní listina'!A:G,3,0)</f>
        <v>roman</v>
      </c>
      <c r="F14" s="2">
        <f>VLOOKUP(C14,'Startovní listina'!A:G,4,0)</f>
        <v>0</v>
      </c>
      <c r="G14" s="3">
        <f>VLOOKUP(C14,'Startovní listina'!A:G,5,0)</f>
        <v>1970</v>
      </c>
      <c r="H14" s="3" t="str">
        <f>VLOOKUP(C14,'Startovní listina'!A:G,6,0)</f>
        <v>MB</v>
      </c>
      <c r="I14" s="3">
        <f>VLOOKUP(C14,'Startovní listina'!A:G,7,0)</f>
        <v>0</v>
      </c>
    </row>
    <row r="15" spans="1:9" ht="12.75">
      <c r="A15" s="2">
        <v>10</v>
      </c>
      <c r="B15" s="8">
        <v>0.02940625</v>
      </c>
      <c r="C15" s="3">
        <v>20</v>
      </c>
      <c r="D15" s="2" t="str">
        <f>VLOOKUP(C15,'Startovní listina'!A:G,2,0)</f>
        <v>Mejzr</v>
      </c>
      <c r="E15" s="2" t="str">
        <f>VLOOKUP(C15,'Startovní listina'!A:G,3,0)</f>
        <v>Dušan</v>
      </c>
      <c r="F15" s="2" t="str">
        <f>VLOOKUP(C15,'Startovní listina'!A:G,4,0)</f>
        <v>GABRIEL NEBULEL</v>
      </c>
      <c r="G15" s="3">
        <f>VLOOKUP(C15,'Startovní listina'!A:G,5,0)</f>
        <v>1974</v>
      </c>
      <c r="H15" s="3" t="str">
        <f>VLOOKUP(C15,'Startovní listina'!A:G,6,0)</f>
        <v>MB</v>
      </c>
      <c r="I15" s="3">
        <f>VLOOKUP(C15,'Startovní listina'!A:G,7,0)</f>
        <v>0</v>
      </c>
    </row>
    <row r="16" spans="1:9" ht="12.75">
      <c r="A16" s="2">
        <v>11</v>
      </c>
      <c r="B16" s="8">
        <v>0.029776620370370366</v>
      </c>
      <c r="C16" s="3">
        <v>54</v>
      </c>
      <c r="D16" s="2" t="str">
        <f>VLOOKUP(C16,'Startovní listina'!A:G,2,0)</f>
        <v>Vobejda</v>
      </c>
      <c r="E16" s="2" t="str">
        <f>VLOOKUP(C16,'Startovní listina'!A:G,3,0)</f>
        <v>Ladislav</v>
      </c>
      <c r="F16" s="2" t="str">
        <f>VLOOKUP(C16,'Startovní listina'!A:G,4,0)</f>
        <v>SDH Březové Hory</v>
      </c>
      <c r="G16" s="3">
        <f>VLOOKUP(C16,'Startovní listina'!A:G,5,0)</f>
        <v>1974</v>
      </c>
      <c r="H16" s="3" t="str">
        <f>VLOOKUP(C16,'Startovní listina'!A:G,6,0)</f>
        <v>MB</v>
      </c>
      <c r="I16" s="3" t="str">
        <f>VLOOKUP(C16,'Startovní listina'!A:G,7,0)</f>
        <v>x</v>
      </c>
    </row>
    <row r="17" spans="1:9" ht="12.75">
      <c r="A17" s="2">
        <v>12</v>
      </c>
      <c r="B17" s="8">
        <v>0.029844907407407407</v>
      </c>
      <c r="C17" s="3">
        <v>57</v>
      </c>
      <c r="D17" s="2" t="str">
        <f>VLOOKUP(C17,'Startovní listina'!A:G,2,0)</f>
        <v>Michálek</v>
      </c>
      <c r="E17" s="2" t="str">
        <f>VLOOKUP(C17,'Startovní listina'!A:G,3,0)</f>
        <v>Martin</v>
      </c>
      <c r="F17" s="2" t="str">
        <f>VLOOKUP(C17,'Startovní listina'!A:G,4,0)</f>
        <v>TRI KLUB PŘÍBRAM</v>
      </c>
      <c r="G17" s="3">
        <f>VLOOKUP(C17,'Startovní listina'!A:G,5,0)</f>
        <v>1975</v>
      </c>
      <c r="H17" s="3" t="str">
        <f>VLOOKUP(C17,'Startovní listina'!A:G,6,0)</f>
        <v>MB</v>
      </c>
      <c r="I17" s="3">
        <f>VLOOKUP(C17,'Startovní listina'!A:G,7,0)</f>
        <v>0</v>
      </c>
    </row>
    <row r="18" spans="1:9" ht="12.75">
      <c r="A18" s="2">
        <v>13</v>
      </c>
      <c r="B18" s="8">
        <v>0.030065972222222223</v>
      </c>
      <c r="C18" s="3">
        <v>6</v>
      </c>
      <c r="D18" s="2" t="str">
        <f>VLOOKUP(C18,'Startovní listina'!A:G,2,0)</f>
        <v>Přenosil</v>
      </c>
      <c r="E18" s="2" t="str">
        <f>VLOOKUP(C18,'Startovní listina'!A:G,3,0)</f>
        <v>Stanislav</v>
      </c>
      <c r="F18" s="2" t="str">
        <f>VLOOKUP(C18,'Startovní listina'!A:G,4,0)</f>
        <v>Březnice</v>
      </c>
      <c r="G18" s="3">
        <f>VLOOKUP(C18,'Startovní listina'!A:G,5,0)</f>
        <v>1972</v>
      </c>
      <c r="H18" s="3" t="str">
        <f>VLOOKUP(C18,'Startovní listina'!A:G,6,0)</f>
        <v>MB</v>
      </c>
      <c r="I18" s="3" t="str">
        <f>VLOOKUP(C18,'Startovní listina'!A:G,7,0)</f>
        <v> </v>
      </c>
    </row>
    <row r="19" spans="1:9" ht="12.75">
      <c r="A19" s="2">
        <v>14</v>
      </c>
      <c r="B19" s="8">
        <v>0.030322916666666668</v>
      </c>
      <c r="C19" s="3">
        <v>59</v>
      </c>
      <c r="D19" s="2" t="str">
        <f>VLOOKUP(C19,'Startovní listina'!A:G,2,0)</f>
        <v>Čermák </v>
      </c>
      <c r="E19" s="2" t="str">
        <f>VLOOKUP(C19,'Startovní listina'!A:G,3,0)</f>
        <v>Martin</v>
      </c>
      <c r="F19" s="2" t="str">
        <f>VLOOKUP(C19,'Startovní listina'!A:G,4,0)</f>
        <v> </v>
      </c>
      <c r="G19" s="3">
        <f>VLOOKUP(C19,'Startovní listina'!A:G,5,0)</f>
        <v>1976</v>
      </c>
      <c r="H19" s="3" t="str">
        <f>VLOOKUP(C19,'Startovní listina'!A:G,6,0)</f>
        <v>MB</v>
      </c>
      <c r="I19" s="3">
        <f>VLOOKUP(C19,'Startovní listina'!A:G,7,0)</f>
        <v>0</v>
      </c>
    </row>
    <row r="20" spans="1:9" ht="12.75">
      <c r="A20" s="2">
        <v>15</v>
      </c>
      <c r="B20" s="8">
        <v>0.031078703703703702</v>
      </c>
      <c r="C20" s="3">
        <v>36</v>
      </c>
      <c r="D20" s="2" t="str">
        <f>VLOOKUP(C20,'Startovní listina'!A:G,2,0)</f>
        <v>Nesvačil </v>
      </c>
      <c r="E20" s="2" t="str">
        <f>VLOOKUP(C20,'Startovní listina'!A:G,3,0)</f>
        <v>Tomáš</v>
      </c>
      <c r="F20" s="2" t="str">
        <f>VLOOKUP(C20,'Startovní listina'!A:G,4,0)</f>
        <v>Příbram</v>
      </c>
      <c r="G20" s="3">
        <f>VLOOKUP(C20,'Startovní listina'!A:G,5,0)</f>
        <v>1968</v>
      </c>
      <c r="H20" s="3" t="str">
        <f>VLOOKUP(C20,'Startovní listina'!A:G,6,0)</f>
        <v>MB</v>
      </c>
      <c r="I20" s="3" t="str">
        <f>VLOOKUP(C20,'Startovní listina'!A:G,7,0)</f>
        <v>x</v>
      </c>
    </row>
    <row r="21" spans="1:9" ht="12.75">
      <c r="A21" s="2">
        <v>16</v>
      </c>
      <c r="B21" s="8">
        <v>0.031435185185185184</v>
      </c>
      <c r="C21" s="3">
        <v>24</v>
      </c>
      <c r="D21" s="2" t="str">
        <f>VLOOKUP(C21,'Startovní listina'!A:G,2,0)</f>
        <v>Řeháček </v>
      </c>
      <c r="E21" s="2" t="str">
        <f>VLOOKUP(C21,'Startovní listina'!A:G,3,0)</f>
        <v>Michael</v>
      </c>
      <c r="F21" s="2" t="str">
        <f>VLOOKUP(C21,'Startovní listina'!A:G,4,0)</f>
        <v>Befit Příbram</v>
      </c>
      <c r="G21" s="3">
        <f>VLOOKUP(C21,'Startovní listina'!A:G,5,0)</f>
        <v>1973</v>
      </c>
      <c r="H21" s="3" t="str">
        <f>VLOOKUP(C21,'Startovní listina'!A:G,6,0)</f>
        <v>MB</v>
      </c>
      <c r="I21" s="3" t="str">
        <f>VLOOKUP(C21,'Startovní listina'!A:G,7,0)</f>
        <v>x</v>
      </c>
    </row>
    <row r="22" spans="1:9" ht="12.75">
      <c r="A22" s="2">
        <v>17</v>
      </c>
      <c r="B22" s="8">
        <v>0.03152083333333334</v>
      </c>
      <c r="C22" s="3">
        <v>92</v>
      </c>
      <c r="D22" s="2" t="str">
        <f>VLOOKUP(C22,'Startovní listina'!A:G,2,0)</f>
        <v>šinfeld</v>
      </c>
      <c r="E22" s="2" t="str">
        <f>VLOOKUP(C22,'Startovní listina'!A:G,3,0)</f>
        <v>miloslav</v>
      </c>
      <c r="F22" s="2">
        <f>VLOOKUP(C22,'Startovní listina'!A:G,4,0)</f>
        <v>0</v>
      </c>
      <c r="G22" s="3">
        <f>VLOOKUP(C22,'Startovní listina'!A:G,5,0)</f>
        <v>1975</v>
      </c>
      <c r="H22" s="3" t="str">
        <f>VLOOKUP(C22,'Startovní listina'!A:G,6,0)</f>
        <v>MB</v>
      </c>
      <c r="I22" s="3">
        <f>VLOOKUP(C22,'Startovní listina'!A:G,7,0)</f>
        <v>0</v>
      </c>
    </row>
    <row r="23" spans="1:9" s="11" customFormat="1" ht="12.75">
      <c r="A23" s="2">
        <v>18</v>
      </c>
      <c r="B23" s="12">
        <v>0.031560185185185184</v>
      </c>
      <c r="C23" s="3">
        <v>12</v>
      </c>
      <c r="D23" s="2" t="str">
        <f>VLOOKUP(C23,'Startovní listina'!A:G,2,0)</f>
        <v>Bábíček</v>
      </c>
      <c r="E23" s="2" t="str">
        <f>VLOOKUP(C23,'Startovní listina'!A:G,3,0)</f>
        <v>Matěj</v>
      </c>
      <c r="F23" s="2">
        <f>VLOOKUP(C23,'Startovní listina'!A:G,4,0)</f>
        <v>0</v>
      </c>
      <c r="G23" s="3">
        <f>VLOOKUP(C23,'Startovní listina'!A:G,5,0)</f>
        <v>1974</v>
      </c>
      <c r="H23" s="3" t="str">
        <f>VLOOKUP(C23,'Startovní listina'!A:G,6,0)</f>
        <v>MB</v>
      </c>
      <c r="I23" s="3" t="str">
        <f>VLOOKUP(C23,'Startovní listina'!A:G,7,0)</f>
        <v>x</v>
      </c>
    </row>
    <row r="24" spans="1:9" ht="12.75">
      <c r="A24" s="2">
        <v>19</v>
      </c>
      <c r="B24" s="8">
        <v>0.032304398148148145</v>
      </c>
      <c r="C24" s="3">
        <v>18</v>
      </c>
      <c r="D24" s="2" t="str">
        <f>VLOOKUP(C24,'Startovní listina'!A:G,2,0)</f>
        <v>Oujeský</v>
      </c>
      <c r="E24" s="2" t="str">
        <f>VLOOKUP(C24,'Startovní listina'!A:G,3,0)</f>
        <v>Tomáš</v>
      </c>
      <c r="F24" s="2">
        <f>VLOOKUP(C24,'Startovní listina'!A:G,4,0)</f>
        <v>0</v>
      </c>
      <c r="G24" s="3">
        <f>VLOOKUP(C24,'Startovní listina'!A:G,5,0)</f>
        <v>1974</v>
      </c>
      <c r="H24" s="3" t="str">
        <f>VLOOKUP(C24,'Startovní listina'!A:G,6,0)</f>
        <v>MB</v>
      </c>
      <c r="I24" s="3">
        <f>VLOOKUP(C24,'Startovní listina'!A:G,7,0)</f>
        <v>0</v>
      </c>
    </row>
    <row r="25" spans="1:9" ht="12.75">
      <c r="A25" s="2">
        <v>20</v>
      </c>
      <c r="B25" s="12">
        <v>0.032440972222222225</v>
      </c>
      <c r="C25" s="3">
        <v>22</v>
      </c>
      <c r="D25" s="2" t="str">
        <f>VLOOKUP(C25,'Startovní listina'!A:G,2,0)</f>
        <v>Hřídel </v>
      </c>
      <c r="E25" s="2" t="str">
        <f>VLOOKUP(C25,'Startovní listina'!A:G,3,0)</f>
        <v>Radek</v>
      </c>
      <c r="F25" s="2" t="str">
        <f>VLOOKUP(C25,'Startovní listina'!A:G,4,0)</f>
        <v>Příbram</v>
      </c>
      <c r="G25" s="3">
        <f>VLOOKUP(C25,'Startovní listina'!A:G,5,0)</f>
        <v>1974</v>
      </c>
      <c r="H25" s="3" t="str">
        <f>VLOOKUP(C25,'Startovní listina'!A:G,6,0)</f>
        <v>MB</v>
      </c>
      <c r="I25" s="3">
        <f>VLOOKUP(C25,'Startovní listina'!A:G,7,0)</f>
        <v>0</v>
      </c>
    </row>
    <row r="26" spans="1:9" ht="12.75">
      <c r="A26" s="2">
        <v>21</v>
      </c>
      <c r="B26" s="8">
        <v>0.032504629629629626</v>
      </c>
      <c r="C26" s="3">
        <v>33</v>
      </c>
      <c r="D26" s="2" t="str">
        <f>VLOOKUP(C26,'Startovní listina'!A:G,2,0)</f>
        <v>Brožík</v>
      </c>
      <c r="E26" s="2" t="str">
        <f>VLOOKUP(C26,'Startovní listina'!A:G,3,0)</f>
        <v>Valdemar</v>
      </c>
      <c r="F26" s="2">
        <f>VLOOKUP(C26,'Startovní listina'!A:G,4,0)</f>
        <v>0</v>
      </c>
      <c r="G26" s="3">
        <f>VLOOKUP(C26,'Startovní listina'!A:G,5,0)</f>
        <v>1976</v>
      </c>
      <c r="H26" s="3" t="str">
        <f>VLOOKUP(C26,'Startovní listina'!A:G,6,0)</f>
        <v>MB</v>
      </c>
      <c r="I26" s="3">
        <f>VLOOKUP(C26,'Startovní listina'!A:G,7,0)</f>
        <v>0</v>
      </c>
    </row>
    <row r="27" spans="1:9" ht="12.75">
      <c r="A27" s="2">
        <v>22</v>
      </c>
      <c r="B27" s="8">
        <v>0.03282523148148148</v>
      </c>
      <c r="C27" s="3">
        <v>101</v>
      </c>
      <c r="D27" s="2" t="str">
        <f>VLOOKUP(C27,'Startovní listina'!A:G,2,0)</f>
        <v>pavlica</v>
      </c>
      <c r="E27" s="2" t="str">
        <f>VLOOKUP(C27,'Startovní listina'!A:G,3,0)</f>
        <v>martin</v>
      </c>
      <c r="F27" s="2">
        <f>VLOOKUP(C27,'Startovní listina'!A:G,4,0)</f>
        <v>0</v>
      </c>
      <c r="G27" s="3">
        <f>VLOOKUP(C27,'Startovní listina'!A:G,5,0)</f>
        <v>1972</v>
      </c>
      <c r="H27" s="3" t="str">
        <f>VLOOKUP(C27,'Startovní listina'!A:G,6,0)</f>
        <v>MB</v>
      </c>
      <c r="I27" s="3">
        <f>VLOOKUP(C27,'Startovní listina'!A:G,7,0)</f>
        <v>0</v>
      </c>
    </row>
    <row r="28" spans="1:9" ht="12.75">
      <c r="A28" s="2">
        <v>23</v>
      </c>
      <c r="B28" s="8">
        <v>0.032949074074074075</v>
      </c>
      <c r="C28" s="3">
        <v>1</v>
      </c>
      <c r="D28" s="2" t="str">
        <f>VLOOKUP(C28,'Startovní listina'!A:G,2,0)</f>
        <v>Vykysalý</v>
      </c>
      <c r="E28" s="2" t="str">
        <f>VLOOKUP(C28,'Startovní listina'!A:G,3,0)</f>
        <v>Petr</v>
      </c>
      <c r="F28" s="2" t="str">
        <f>VLOOKUP(C28,'Startovní listina'!A:G,4,0)</f>
        <v>Lokomotiva Beroun</v>
      </c>
      <c r="G28" s="3">
        <f>VLOOKUP(C28,'Startovní listina'!A:G,5,0)</f>
        <v>1972</v>
      </c>
      <c r="H28" s="3" t="str">
        <f>VLOOKUP(C28,'Startovní listina'!A:G,6,0)</f>
        <v>MB</v>
      </c>
      <c r="I28" s="3" t="str">
        <f>VLOOKUP(C28,'Startovní listina'!A:G,7,0)</f>
        <v> </v>
      </c>
    </row>
    <row r="29" spans="1:9" ht="12.75">
      <c r="A29" s="2">
        <v>24</v>
      </c>
      <c r="B29" s="8">
        <v>0.03298611111111111</v>
      </c>
      <c r="C29" s="3">
        <v>102</v>
      </c>
      <c r="D29" s="2" t="str">
        <f>VLOOKUP(C29,'Startovní listina'!A:G,2,0)</f>
        <v>vávra</v>
      </c>
      <c r="E29" s="2" t="str">
        <f>VLOOKUP(C29,'Startovní listina'!A:G,3,0)</f>
        <v>pavel</v>
      </c>
      <c r="F29" s="2">
        <f>VLOOKUP(C29,'Startovní listina'!A:G,4,0)</f>
        <v>0</v>
      </c>
      <c r="G29" s="3">
        <f>VLOOKUP(C29,'Startovní listina'!A:G,5,0)</f>
        <v>1968</v>
      </c>
      <c r="H29" s="3" t="str">
        <f>VLOOKUP(C29,'Startovní listina'!A:G,6,0)</f>
        <v>MB</v>
      </c>
      <c r="I29" s="3">
        <f>VLOOKUP(C29,'Startovní listina'!A:G,7,0)</f>
        <v>0</v>
      </c>
    </row>
    <row r="30" spans="1:9" ht="12.75">
      <c r="A30" s="2">
        <v>25</v>
      </c>
      <c r="B30" s="8">
        <v>0.03314120370370371</v>
      </c>
      <c r="C30" s="3">
        <v>55</v>
      </c>
      <c r="D30" s="2" t="str">
        <f>VLOOKUP(C30,'Startovní listina'!A:G,2,0)</f>
        <v>Vobejda</v>
      </c>
      <c r="E30" s="2" t="str">
        <f>VLOOKUP(C30,'Startovní listina'!A:G,3,0)</f>
        <v>Miloslav</v>
      </c>
      <c r="F30" s="2" t="str">
        <f>VLOOKUP(C30,'Startovní listina'!A:G,4,0)</f>
        <v>SDH Březové Hory</v>
      </c>
      <c r="G30" s="3">
        <f>VLOOKUP(C30,'Startovní listina'!A:G,5,0)</f>
        <v>1974</v>
      </c>
      <c r="H30" s="3" t="str">
        <f>VLOOKUP(C30,'Startovní listina'!A:G,6,0)</f>
        <v>MB</v>
      </c>
      <c r="I30" s="3" t="str">
        <f>VLOOKUP(C30,'Startovní listina'!A:G,7,0)</f>
        <v>x</v>
      </c>
    </row>
    <row r="31" spans="1:9" ht="12.75">
      <c r="A31" s="2">
        <v>26</v>
      </c>
      <c r="B31" s="8">
        <v>0.03325694444444444</v>
      </c>
      <c r="C31" s="3">
        <v>46</v>
      </c>
      <c r="D31" s="2" t="str">
        <f>VLOOKUP(C31,'Startovní listina'!A:G,2,0)</f>
        <v>Smetana </v>
      </c>
      <c r="E31" s="2" t="str">
        <f>VLOOKUP(C31,'Startovní listina'!A:G,3,0)</f>
        <v>Michal</v>
      </c>
      <c r="F31" s="2">
        <f>VLOOKUP(C31,'Startovní listina'!A:G,4,0)</f>
        <v>0</v>
      </c>
      <c r="G31" s="3">
        <f>VLOOKUP(C31,'Startovní listina'!A:G,5,0)</f>
        <v>1973</v>
      </c>
      <c r="H31" s="3" t="str">
        <f>VLOOKUP(C31,'Startovní listina'!A:G,6,0)</f>
        <v>MB</v>
      </c>
      <c r="I31" s="3">
        <f>VLOOKUP(C31,'Startovní listina'!A:G,7,0)</f>
        <v>0</v>
      </c>
    </row>
    <row r="32" spans="1:9" ht="12.75">
      <c r="A32" s="2">
        <v>27</v>
      </c>
      <c r="B32" s="8">
        <v>0.03360648148148148</v>
      </c>
      <c r="C32" s="3">
        <v>17</v>
      </c>
      <c r="D32" s="2" t="str">
        <f>VLOOKUP(C32,'Startovní listina'!A:G,2,0)</f>
        <v>Petřík</v>
      </c>
      <c r="E32" s="2" t="str">
        <f>VLOOKUP(C32,'Startovní listina'!A:G,3,0)</f>
        <v>Ladislav</v>
      </c>
      <c r="F32" s="2">
        <f>VLOOKUP(C32,'Startovní listina'!A:G,4,0)</f>
        <v>0</v>
      </c>
      <c r="G32" s="3">
        <f>VLOOKUP(C32,'Startovní listina'!A:G,5,0)</f>
        <v>1973</v>
      </c>
      <c r="H32" s="3" t="str">
        <f>VLOOKUP(C32,'Startovní listina'!A:G,6,0)</f>
        <v>MB</v>
      </c>
      <c r="I32" s="3" t="str">
        <f>VLOOKUP(C32,'Startovní listina'!A:G,7,0)</f>
        <v>x</v>
      </c>
    </row>
    <row r="33" spans="1:9" ht="12.75">
      <c r="A33" s="2">
        <v>28</v>
      </c>
      <c r="B33" s="8">
        <v>0.03431365740740741</v>
      </c>
      <c r="C33" s="3">
        <v>42</v>
      </c>
      <c r="D33" s="2" t="str">
        <f>VLOOKUP(C33,'Startovní listina'!A:G,2,0)</f>
        <v>Mařík</v>
      </c>
      <c r="E33" s="2" t="str">
        <f>VLOOKUP(C33,'Startovní listina'!A:G,3,0)</f>
        <v>Miroslav</v>
      </c>
      <c r="F33" s="2" t="str">
        <f>VLOOKUP(C33,'Startovní listina'!A:G,4,0)</f>
        <v>SDH Svaté Pole</v>
      </c>
      <c r="G33" s="3">
        <f>VLOOKUP(C33,'Startovní listina'!A:G,5,0)</f>
        <v>1972</v>
      </c>
      <c r="H33" s="3" t="str">
        <f>VLOOKUP(C33,'Startovní listina'!A:G,6,0)</f>
        <v>MB</v>
      </c>
      <c r="I33" s="3">
        <f>VLOOKUP(C33,'Startovní listina'!A:G,7,0)</f>
        <v>0</v>
      </c>
    </row>
    <row r="34" spans="1:9" ht="12.75">
      <c r="A34" s="2">
        <v>29</v>
      </c>
      <c r="B34" s="12">
        <v>0.03477314814814814</v>
      </c>
      <c r="C34" s="3">
        <v>50</v>
      </c>
      <c r="D34" s="2" t="str">
        <f>VLOOKUP(C34,'Startovní listina'!A:G,2,0)</f>
        <v>Placatka</v>
      </c>
      <c r="E34" s="2" t="str">
        <f>VLOOKUP(C34,'Startovní listina'!A:G,3,0)</f>
        <v>Stanislav</v>
      </c>
      <c r="F34" s="2" t="str">
        <f>VLOOKUP(C34,'Startovní listina'!A:G,4,0)</f>
        <v>Příbram</v>
      </c>
      <c r="G34" s="3">
        <f>VLOOKUP(C34,'Startovní listina'!A:G,5,0)</f>
        <v>1969</v>
      </c>
      <c r="H34" s="3" t="str">
        <f>VLOOKUP(C34,'Startovní listina'!A:G,6,0)</f>
        <v>MB</v>
      </c>
      <c r="I34" s="3" t="str">
        <f>VLOOKUP(C34,'Startovní listina'!A:G,7,0)</f>
        <v>x</v>
      </c>
    </row>
    <row r="35" spans="1:9" ht="12.75">
      <c r="A35" s="2">
        <v>30</v>
      </c>
      <c r="B35" s="8">
        <v>0.03562847222222222</v>
      </c>
      <c r="C35" s="3">
        <v>25</v>
      </c>
      <c r="D35" s="2" t="str">
        <f>VLOOKUP(C35,'Startovní listina'!A:G,2,0)</f>
        <v>Kupeček</v>
      </c>
      <c r="E35" s="2" t="str">
        <f>VLOOKUP(C35,'Startovní listina'!A:G,3,0)</f>
        <v>Pavel</v>
      </c>
      <c r="F35" s="2">
        <f>VLOOKUP(C35,'Startovní listina'!A:G,4,0)</f>
        <v>0</v>
      </c>
      <c r="G35" s="3">
        <f>VLOOKUP(C35,'Startovní listina'!A:G,5,0)</f>
        <v>1971</v>
      </c>
      <c r="H35" s="3" t="str">
        <f>VLOOKUP(C35,'Startovní listina'!A:G,6,0)</f>
        <v>MB</v>
      </c>
      <c r="I35" s="3" t="str">
        <f>VLOOKUP(C35,'Startovní listina'!A:G,7,0)</f>
        <v>x</v>
      </c>
    </row>
    <row r="36" spans="1:9" ht="12.75">
      <c r="A36" s="2">
        <v>31</v>
      </c>
      <c r="B36" s="8">
        <v>0.03585648148148148</v>
      </c>
      <c r="C36" s="3">
        <v>9</v>
      </c>
      <c r="D36" s="2" t="str">
        <f>VLOOKUP(C36,'Startovní listina'!A:G,2,0)</f>
        <v>Fára</v>
      </c>
      <c r="E36" s="2" t="str">
        <f>VLOOKUP(C36,'Startovní listina'!A:G,3,0)</f>
        <v>Luděk</v>
      </c>
      <c r="F36" s="2">
        <f>VLOOKUP(C36,'Startovní listina'!A:G,4,0)</f>
        <v>0</v>
      </c>
      <c r="G36" s="3">
        <f>VLOOKUP(C36,'Startovní listina'!A:G,5,0)</f>
        <v>1974</v>
      </c>
      <c r="H36" s="3" t="str">
        <f>VLOOKUP(C36,'Startovní listina'!A:G,6,0)</f>
        <v>MB</v>
      </c>
      <c r="I36" s="3" t="str">
        <f>VLOOKUP(C36,'Startovní listina'!A:G,7,0)</f>
        <v>x</v>
      </c>
    </row>
    <row r="37" ht="12.75">
      <c r="B37" s="8"/>
    </row>
    <row r="38" ht="12.75">
      <c r="B38" s="16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28125" style="2" customWidth="1"/>
    <col min="7" max="7" width="11.00390625" style="3" customWidth="1"/>
    <col min="8" max="9" width="13.28125" style="3" customWidth="1"/>
    <col min="10" max="16384" width="9.140625" style="2" customWidth="1"/>
  </cols>
  <sheetData>
    <row r="1" spans="1:6" ht="15">
      <c r="A1" s="1" t="s">
        <v>27</v>
      </c>
      <c r="E1" s="3"/>
      <c r="F1" s="3"/>
    </row>
    <row r="2" spans="1:6" ht="12.75">
      <c r="A2" s="4"/>
      <c r="E2" s="3"/>
      <c r="F2" s="3"/>
    </row>
    <row r="3" spans="1:6" ht="12.75">
      <c r="A3" s="5" t="s">
        <v>17</v>
      </c>
      <c r="E3" s="3"/>
      <c r="F3" s="3"/>
    </row>
    <row r="4" spans="1:5" ht="12.75">
      <c r="A4" s="4"/>
      <c r="E4" s="3"/>
    </row>
    <row r="5" spans="1:9" s="7" customFormat="1" ht="27" thickBot="1">
      <c r="A5" s="13" t="s">
        <v>0</v>
      </c>
      <c r="B5" s="13" t="s">
        <v>8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7</v>
      </c>
    </row>
    <row r="6" spans="1:9" ht="13.5" thickTop="1">
      <c r="A6" s="2">
        <v>1</v>
      </c>
      <c r="B6" s="8">
        <v>0.025300925925925925</v>
      </c>
      <c r="C6" s="3">
        <v>99</v>
      </c>
      <c r="D6" s="2" t="str">
        <f>VLOOKUP(C6,'Startovní listina'!A:G,2,0)</f>
        <v>Švarc</v>
      </c>
      <c r="E6" s="2" t="str">
        <f>VLOOKUP(C6,'Startovní listina'!A:G,3,0)</f>
        <v>Petr</v>
      </c>
      <c r="F6" s="2" t="str">
        <f>VLOOKUP(C6,'Startovní listina'!A:G,4,0)</f>
        <v>TRI KLUB PŘÍBRAM</v>
      </c>
      <c r="G6" s="3">
        <f>VLOOKUP(C6,'Startovní listina'!A:G,5,0)</f>
        <v>1966</v>
      </c>
      <c r="H6" s="3" t="str">
        <f>VLOOKUP(C6,'Startovní listina'!A:G,6,0)</f>
        <v>MC</v>
      </c>
      <c r="I6" s="3" t="str">
        <f>VLOOKUP(C6,'Startovní listina'!A:G,7,0)</f>
        <v>x</v>
      </c>
    </row>
    <row r="7" spans="1:9" ht="12.75">
      <c r="A7" s="2">
        <v>2</v>
      </c>
      <c r="B7" s="8">
        <v>0.02701851851851852</v>
      </c>
      <c r="C7" s="3">
        <v>44</v>
      </c>
      <c r="D7" s="2" t="str">
        <f>VLOOKUP(C7,'Startovní listina'!A:G,2,0)</f>
        <v>Vacarda</v>
      </c>
      <c r="E7" s="2" t="str">
        <f>VLOOKUP(C7,'Startovní listina'!A:G,3,0)</f>
        <v>Vladimír</v>
      </c>
      <c r="F7" s="2" t="str">
        <f>VLOOKUP(C7,'Startovní listina'!A:G,4,0)</f>
        <v>ELEVEN RUN TEAM</v>
      </c>
      <c r="G7" s="3">
        <f>VLOOKUP(C7,'Startovní listina'!A:G,5,0)</f>
        <v>1959</v>
      </c>
      <c r="H7" s="3" t="str">
        <f>VLOOKUP(C7,'Startovní listina'!A:G,6,0)</f>
        <v>MC</v>
      </c>
      <c r="I7" s="3">
        <f>VLOOKUP(C7,'Startovní listina'!A:G,7,0)</f>
        <v>0</v>
      </c>
    </row>
    <row r="8" spans="1:9" ht="12.75">
      <c r="A8" s="2">
        <v>3</v>
      </c>
      <c r="B8" s="8">
        <v>0.028006944444444445</v>
      </c>
      <c r="C8" s="3">
        <v>43</v>
      </c>
      <c r="D8" s="2" t="str">
        <f>VLOOKUP(C8,'Startovní listina'!A:G,2,0)</f>
        <v>Schovánek</v>
      </c>
      <c r="E8" s="2" t="str">
        <f>VLOOKUP(C8,'Startovní listina'!A:G,3,0)</f>
        <v>Petr</v>
      </c>
      <c r="F8" s="2" t="str">
        <f>VLOOKUP(C8,'Startovní listina'!A:G,4,0)</f>
        <v>KRČSKÝ LES</v>
      </c>
      <c r="G8" s="3">
        <f>VLOOKUP(C8,'Startovní listina'!A:G,5,0)</f>
        <v>1965</v>
      </c>
      <c r="H8" s="3" t="str">
        <f>VLOOKUP(C8,'Startovní listina'!A:G,6,0)</f>
        <v>MC</v>
      </c>
      <c r="I8" s="3">
        <f>VLOOKUP(C8,'Startovní listina'!A:G,7,0)</f>
        <v>0</v>
      </c>
    </row>
    <row r="9" spans="1:9" ht="12.75">
      <c r="A9" s="2">
        <v>4</v>
      </c>
      <c r="B9" s="8">
        <v>0.029100694444444446</v>
      </c>
      <c r="C9" s="3">
        <v>88</v>
      </c>
      <c r="D9" s="2" t="str">
        <f>VLOOKUP(C9,'Startovní listina'!A:G,2,0)</f>
        <v>šiman</v>
      </c>
      <c r="E9" s="2" t="str">
        <f>VLOOKUP(C9,'Startovní listina'!A:G,3,0)</f>
        <v>eduard</v>
      </c>
      <c r="F9" s="2">
        <f>VLOOKUP(C9,'Startovní listina'!A:G,4,0)</f>
        <v>0</v>
      </c>
      <c r="G9" s="3">
        <f>VLOOKUP(C9,'Startovní listina'!A:G,5,0)</f>
        <v>1965</v>
      </c>
      <c r="H9" s="3" t="str">
        <f>VLOOKUP(C9,'Startovní listina'!A:G,6,0)</f>
        <v>MC</v>
      </c>
      <c r="I9" s="3">
        <f>VLOOKUP(C9,'Startovní listina'!A:G,7,0)</f>
        <v>0</v>
      </c>
    </row>
    <row r="10" spans="1:9" ht="12.75">
      <c r="A10" s="2">
        <v>5</v>
      </c>
      <c r="B10" s="8">
        <v>0.02991550925925926</v>
      </c>
      <c r="C10" s="3">
        <v>83</v>
      </c>
      <c r="D10" s="2" t="str">
        <f>VLOOKUP(C10,'Startovní listina'!A:G,2,0)</f>
        <v>šnobl</v>
      </c>
      <c r="E10" s="2" t="str">
        <f>VLOOKUP(C10,'Startovní listina'!A:G,3,0)</f>
        <v>Jiří</v>
      </c>
      <c r="F10" s="2">
        <f>VLOOKUP(C10,'Startovní listina'!A:G,4,0)</f>
        <v>0</v>
      </c>
      <c r="G10" s="3">
        <f>VLOOKUP(C10,'Startovní listina'!A:G,5,0)</f>
        <v>1959</v>
      </c>
      <c r="H10" s="3" t="str">
        <f>VLOOKUP(C10,'Startovní listina'!A:G,6,0)</f>
        <v>MC</v>
      </c>
      <c r="I10" s="3">
        <f>VLOOKUP(C10,'Startovní listina'!A:G,7,0)</f>
        <v>0</v>
      </c>
    </row>
    <row r="11" spans="1:9" ht="12.75">
      <c r="A11" s="2">
        <v>6</v>
      </c>
      <c r="B11" s="8">
        <v>0.03252893518518519</v>
      </c>
      <c r="C11" s="3">
        <v>89</v>
      </c>
      <c r="D11" s="2" t="str">
        <f>VLOOKUP(C11,'Startovní listina'!A:G,2,0)</f>
        <v>hájek </v>
      </c>
      <c r="E11" s="2" t="str">
        <f>VLOOKUP(C11,'Startovní listina'!A:G,3,0)</f>
        <v>jindřich</v>
      </c>
      <c r="F11" s="2">
        <f>VLOOKUP(C11,'Startovní listina'!A:G,4,0)</f>
        <v>0</v>
      </c>
      <c r="G11" s="3">
        <f>VLOOKUP(C11,'Startovní listina'!A:G,5,0)</f>
        <v>1965</v>
      </c>
      <c r="H11" s="3" t="str">
        <f>VLOOKUP(C11,'Startovní listina'!A:G,6,0)</f>
        <v>MC</v>
      </c>
      <c r="I11" s="3">
        <f>VLOOKUP(C11,'Startovní listina'!A:G,7,0)</f>
        <v>0</v>
      </c>
    </row>
    <row r="12" spans="1:9" ht="12.75">
      <c r="A12" s="2">
        <v>7</v>
      </c>
      <c r="B12" s="8">
        <v>0.032914351851851854</v>
      </c>
      <c r="C12" s="3">
        <v>51</v>
      </c>
      <c r="D12" s="2" t="str">
        <f>VLOOKUP(C12,'Startovní listina'!A:G,2,0)</f>
        <v>Váňa</v>
      </c>
      <c r="E12" s="2" t="str">
        <f>VLOOKUP(C12,'Startovní listina'!A:G,3,0)</f>
        <v>Miloslav</v>
      </c>
      <c r="F12" s="2" t="str">
        <f>VLOOKUP(C12,'Startovní listina'!A:G,4,0)</f>
        <v>Bohutín</v>
      </c>
      <c r="G12" s="3">
        <f>VLOOKUP(C12,'Startovní listina'!A:G,5,0)</f>
        <v>1963</v>
      </c>
      <c r="H12" s="3" t="str">
        <f>VLOOKUP(C12,'Startovní listina'!A:G,6,0)</f>
        <v>MC</v>
      </c>
      <c r="I12" s="3">
        <f>VLOOKUP(C12,'Startovní listina'!A:G,7,0)</f>
        <v>0</v>
      </c>
    </row>
    <row r="13" spans="1:9" ht="12.75">
      <c r="A13" s="2">
        <v>8</v>
      </c>
      <c r="B13" s="8">
        <v>0.034526620370370374</v>
      </c>
      <c r="C13" s="3">
        <v>35</v>
      </c>
      <c r="D13" s="2" t="str">
        <f>VLOOKUP(C13,'Startovní listina'!A:G,2,0)</f>
        <v>Tuháček </v>
      </c>
      <c r="E13" s="2" t="str">
        <f>VLOOKUP(C13,'Startovní listina'!A:G,3,0)</f>
        <v>Milan</v>
      </c>
      <c r="F13" s="2" t="str">
        <f>VLOOKUP(C13,'Startovní listina'!A:G,4,0)</f>
        <v>SK PRDLAVKY</v>
      </c>
      <c r="G13" s="3">
        <f>VLOOKUP(C13,'Startovní listina'!A:G,5,0)</f>
        <v>1965</v>
      </c>
      <c r="H13" s="3" t="str">
        <f>VLOOKUP(C13,'Startovní listina'!A:G,6,0)</f>
        <v>MC</v>
      </c>
      <c r="I13" s="3" t="str">
        <f>VLOOKUP(C13,'Startovní listina'!A:G,7,0)</f>
        <v>x</v>
      </c>
    </row>
    <row r="14" spans="1:9" ht="12.75">
      <c r="A14" s="2">
        <v>9</v>
      </c>
      <c r="B14" s="12">
        <v>0.034887731481481485</v>
      </c>
      <c r="C14" s="3">
        <v>14</v>
      </c>
      <c r="D14" s="2" t="str">
        <f>VLOOKUP(C14,'Startovní listina'!A:G,2,0)</f>
        <v>Hausler</v>
      </c>
      <c r="E14" s="2" t="str">
        <f>VLOOKUP(C14,'Startovní listina'!A:G,3,0)</f>
        <v>Václav</v>
      </c>
      <c r="F14" s="2">
        <f>VLOOKUP(C14,'Startovní listina'!A:G,4,0)</f>
        <v>0</v>
      </c>
      <c r="G14" s="3">
        <f>VLOOKUP(C14,'Startovní listina'!A:G,5,0)</f>
        <v>1963</v>
      </c>
      <c r="H14" s="3" t="str">
        <f>VLOOKUP(C14,'Startovní listina'!A:G,6,0)</f>
        <v>MC</v>
      </c>
      <c r="I14" s="3" t="str">
        <f>VLOOKUP(C14,'Startovní listina'!A:G,7,0)</f>
        <v>x</v>
      </c>
    </row>
    <row r="15" spans="1:9" ht="12.75">
      <c r="A15" s="2">
        <v>10</v>
      </c>
      <c r="B15" s="8">
        <v>0.035395833333333335</v>
      </c>
      <c r="C15" s="3">
        <v>84</v>
      </c>
      <c r="D15" s="2" t="str">
        <f>VLOOKUP(C15,'Startovní listina'!A:G,2,0)</f>
        <v>butzke</v>
      </c>
      <c r="E15" s="2" t="str">
        <f>VLOOKUP(C15,'Startovní listina'!A:G,3,0)</f>
        <v>petr</v>
      </c>
      <c r="F15" s="2">
        <f>VLOOKUP(C15,'Startovní listina'!A:G,4,0)</f>
        <v>0</v>
      </c>
      <c r="G15" s="3">
        <f>VLOOKUP(C15,'Startovní listina'!A:G,5,0)</f>
        <v>1959</v>
      </c>
      <c r="H15" s="3" t="str">
        <f>VLOOKUP(C15,'Startovní listina'!A:G,6,0)</f>
        <v>MC</v>
      </c>
      <c r="I15" s="3" t="str">
        <f>VLOOKUP(C15,'Startovní listina'!A:G,7,0)</f>
        <v>x</v>
      </c>
    </row>
    <row r="16" spans="1:9" ht="12.75">
      <c r="A16" s="2">
        <v>11</v>
      </c>
      <c r="B16" s="8">
        <v>0.03715046296296296</v>
      </c>
      <c r="C16" s="3">
        <v>48</v>
      </c>
      <c r="D16" s="2" t="str">
        <f>VLOOKUP(C16,'Startovní listina'!A:G,2,0)</f>
        <v>Gál</v>
      </c>
      <c r="E16" s="2" t="str">
        <f>VLOOKUP(C16,'Startovní listina'!A:G,3,0)</f>
        <v>Leoš</v>
      </c>
      <c r="F16" s="2" t="str">
        <f>VLOOKUP(C16,'Startovní listina'!A:G,4,0)</f>
        <v>Vyšehrad Praha</v>
      </c>
      <c r="G16" s="3">
        <f>VLOOKUP(C16,'Startovní listina'!A:G,5,0)</f>
        <v>1959</v>
      </c>
      <c r="H16" s="3" t="str">
        <f>VLOOKUP(C16,'Startovní listina'!A:G,6,0)</f>
        <v>MC</v>
      </c>
      <c r="I16" s="3">
        <f>VLOOKUP(C16,'Startovní listina'!A:G,7,0)</f>
        <v>0</v>
      </c>
    </row>
    <row r="17" spans="1:9" ht="12.75">
      <c r="A17" s="2">
        <v>12</v>
      </c>
      <c r="B17" s="8">
        <v>0.03738194444444445</v>
      </c>
      <c r="C17" s="3">
        <v>27</v>
      </c>
      <c r="D17" s="2" t="str">
        <f>VLOOKUP(C17,'Startovní listina'!A:G,2,0)</f>
        <v>Petrilák </v>
      </c>
      <c r="E17" s="2" t="str">
        <f>VLOOKUP(C17,'Startovní listina'!A:G,3,0)</f>
        <v>Miroslav</v>
      </c>
      <c r="F17" s="2" t="str">
        <f>VLOOKUP(C17,'Startovní listina'!A:G,4,0)</f>
        <v>Orlovský Orel</v>
      </c>
      <c r="G17" s="3">
        <f>VLOOKUP(C17,'Startovní listina'!A:G,5,0)</f>
        <v>1966</v>
      </c>
      <c r="H17" s="3" t="str">
        <f>VLOOKUP(C17,'Startovní listina'!A:G,6,0)</f>
        <v>MC</v>
      </c>
      <c r="I17" s="3">
        <f>VLOOKUP(C17,'Startovní listina'!A:G,7,0)</f>
        <v>0</v>
      </c>
    </row>
    <row r="18" spans="1:9" ht="12.75">
      <c r="A18" s="2">
        <v>13</v>
      </c>
      <c r="B18" s="16" t="s">
        <v>229</v>
      </c>
      <c r="C18" s="3">
        <v>64</v>
      </c>
      <c r="D18" s="2" t="str">
        <f>VLOOKUP(C18,'Startovní listina'!A:G,2,0)</f>
        <v>Koloc</v>
      </c>
      <c r="E18" s="2" t="str">
        <f>VLOOKUP(C18,'Startovní listina'!A:G,3,0)</f>
        <v>Pavel</v>
      </c>
      <c r="F18" s="2" t="str">
        <f>VLOOKUP(C18,'Startovní listina'!A:G,4,0)</f>
        <v>AC TOTAL ZERO</v>
      </c>
      <c r="G18" s="3">
        <f>VLOOKUP(C18,'Startovní listina'!A:G,5,0)</f>
        <v>1965</v>
      </c>
      <c r="H18" s="3" t="str">
        <f>VLOOKUP(C18,'Startovní listina'!A:G,6,0)</f>
        <v>MC</v>
      </c>
      <c r="I18" s="3">
        <f>VLOOKUP(C18,'Startovní listina'!A:G,7,0)</f>
        <v>0</v>
      </c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spans="2:9" s="11" customFormat="1" ht="12.75">
      <c r="B23" s="12"/>
      <c r="C23" s="3"/>
      <c r="D23" s="2"/>
      <c r="E23" s="2"/>
      <c r="F23" s="2"/>
      <c r="G23" s="3"/>
      <c r="H23" s="3"/>
      <c r="I23" s="3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28125" style="2" customWidth="1"/>
    <col min="7" max="7" width="11.00390625" style="3" customWidth="1"/>
    <col min="8" max="9" width="13.28125" style="3" customWidth="1"/>
    <col min="10" max="16384" width="9.140625" style="2" customWidth="1"/>
  </cols>
  <sheetData>
    <row r="1" spans="1:6" ht="15">
      <c r="A1" s="1" t="s">
        <v>27</v>
      </c>
      <c r="E1" s="3"/>
      <c r="F1" s="3"/>
    </row>
    <row r="2" spans="1:6" ht="12.75">
      <c r="A2" s="4"/>
      <c r="E2" s="3"/>
      <c r="F2" s="3"/>
    </row>
    <row r="3" spans="1:6" ht="12.75">
      <c r="A3" s="5" t="s">
        <v>21</v>
      </c>
      <c r="E3" s="3"/>
      <c r="F3" s="3"/>
    </row>
    <row r="4" spans="1:5" ht="12.75">
      <c r="A4" s="4"/>
      <c r="E4" s="3"/>
    </row>
    <row r="5" spans="1:9" s="7" customFormat="1" ht="27" thickBot="1">
      <c r="A5" s="13" t="s">
        <v>0</v>
      </c>
      <c r="B5" s="13" t="s">
        <v>8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7</v>
      </c>
    </row>
    <row r="6" spans="1:9" ht="13.5" thickTop="1">
      <c r="A6" s="2">
        <v>1</v>
      </c>
      <c r="B6" s="8">
        <v>0.027689814814814816</v>
      </c>
      <c r="C6" s="3">
        <v>98</v>
      </c>
      <c r="D6" s="2" t="str">
        <f>VLOOKUP(C6,'Startovní listina'!A:G,2,0)</f>
        <v>korytár</v>
      </c>
      <c r="E6" s="2" t="str">
        <f>VLOOKUP(C6,'Startovní listina'!A:G,3,0)</f>
        <v>ján</v>
      </c>
      <c r="F6" s="2">
        <f>VLOOKUP(C6,'Startovní listina'!A:G,4,0)</f>
        <v>0</v>
      </c>
      <c r="G6" s="3">
        <f>VLOOKUP(C6,'Startovní listina'!A:G,5,0)</f>
        <v>1952</v>
      </c>
      <c r="H6" s="3" t="str">
        <f>VLOOKUP(C6,'Startovní listina'!A:G,6,0)</f>
        <v>MD</v>
      </c>
      <c r="I6" s="3">
        <f>VLOOKUP(C6,'Startovní listina'!A:G,7,0)</f>
        <v>0</v>
      </c>
    </row>
    <row r="7" spans="1:9" ht="12.75">
      <c r="A7" s="2">
        <v>2</v>
      </c>
      <c r="B7" s="8">
        <v>0.03413310185185185</v>
      </c>
      <c r="C7" s="3">
        <v>81</v>
      </c>
      <c r="D7" s="2" t="str">
        <f>VLOOKUP(C7,'Startovní listina'!A:G,2,0)</f>
        <v>ungr</v>
      </c>
      <c r="E7" s="2" t="str">
        <f>VLOOKUP(C7,'Startovní listina'!A:G,3,0)</f>
        <v>antonín</v>
      </c>
      <c r="F7" s="2">
        <f>VLOOKUP(C7,'Startovní listina'!A:G,4,0)</f>
        <v>0</v>
      </c>
      <c r="G7" s="3">
        <f>VLOOKUP(C7,'Startovní listina'!A:G,5,0)</f>
        <v>1952</v>
      </c>
      <c r="H7" s="3" t="str">
        <f>VLOOKUP(C7,'Startovní listina'!A:G,6,0)</f>
        <v>MD</v>
      </c>
      <c r="I7" s="3">
        <f>VLOOKUP(C7,'Startovní listina'!A:G,7,0)</f>
        <v>0</v>
      </c>
    </row>
    <row r="8" spans="1:9" ht="12.75">
      <c r="A8" s="2">
        <v>3</v>
      </c>
      <c r="B8" s="8">
        <v>0.03553703703703704</v>
      </c>
      <c r="C8" s="3">
        <v>79</v>
      </c>
      <c r="D8" s="2" t="str">
        <f>VLOOKUP(C8,'Startovní listina'!A:G,2,0)</f>
        <v>pour</v>
      </c>
      <c r="E8" s="2" t="str">
        <f>VLOOKUP(C8,'Startovní listina'!A:G,3,0)</f>
        <v>svatopluk</v>
      </c>
      <c r="F8" s="2">
        <f>VLOOKUP(C8,'Startovní listina'!A:G,4,0)</f>
        <v>0</v>
      </c>
      <c r="G8" s="3">
        <f>VLOOKUP(C8,'Startovní listina'!A:G,5,0)</f>
        <v>1952</v>
      </c>
      <c r="H8" s="3" t="str">
        <f>VLOOKUP(C8,'Startovní listina'!A:G,6,0)</f>
        <v>MD</v>
      </c>
      <c r="I8" s="3">
        <f>VLOOKUP(C8,'Startovní listina'!A:G,7,0)</f>
        <v>0</v>
      </c>
    </row>
    <row r="9" spans="1:9" ht="12.75">
      <c r="A9" s="2">
        <v>4</v>
      </c>
      <c r="B9" s="8">
        <v>0.041005787037037035</v>
      </c>
      <c r="C9" s="3">
        <v>103</v>
      </c>
      <c r="D9" s="2" t="str">
        <f>VLOOKUP(C9,'Startovní listina'!A:G,2,0)</f>
        <v>hrach</v>
      </c>
      <c r="E9" s="2" t="str">
        <f>VLOOKUP(C9,'Startovní listina'!A:G,3,0)</f>
        <v>ondřej</v>
      </c>
      <c r="F9" s="2">
        <f>VLOOKUP(C9,'Startovní listina'!A:G,4,0)</f>
        <v>0</v>
      </c>
      <c r="G9" s="3">
        <f>VLOOKUP(C9,'Startovní listina'!A:G,5,0)</f>
        <v>1953</v>
      </c>
      <c r="H9" s="3" t="str">
        <f>VLOOKUP(C9,'Startovní listina'!A:G,6,0)</f>
        <v>MD</v>
      </c>
      <c r="I9" s="3" t="str">
        <f>VLOOKUP(C9,'Startovní listina'!A:G,7,0)</f>
        <v>x</v>
      </c>
    </row>
    <row r="10" ht="12.75">
      <c r="B10" s="8"/>
    </row>
    <row r="11" ht="12.75"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spans="2:9" s="11" customFormat="1" ht="12.75">
      <c r="B23" s="12"/>
      <c r="C23" s="3"/>
      <c r="D23" s="2"/>
      <c r="E23" s="2"/>
      <c r="F23" s="2"/>
      <c r="G23" s="3"/>
      <c r="H23" s="3"/>
      <c r="I23" s="3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28125" style="2" customWidth="1"/>
    <col min="7" max="7" width="11.00390625" style="3" customWidth="1"/>
    <col min="8" max="9" width="13.28125" style="3" customWidth="1"/>
    <col min="10" max="16384" width="9.140625" style="2" customWidth="1"/>
  </cols>
  <sheetData>
    <row r="1" spans="1:6" ht="15">
      <c r="A1" s="1" t="s">
        <v>27</v>
      </c>
      <c r="E1" s="3"/>
      <c r="F1" s="3"/>
    </row>
    <row r="2" spans="1:6" ht="12.75">
      <c r="A2" s="4"/>
      <c r="E2" s="3"/>
      <c r="F2" s="3"/>
    </row>
    <row r="3" spans="1:6" ht="12.75">
      <c r="A3" s="5" t="s">
        <v>18</v>
      </c>
      <c r="E3" s="3"/>
      <c r="F3" s="3"/>
    </row>
    <row r="4" spans="1:5" ht="12.75">
      <c r="A4" s="4"/>
      <c r="E4" s="3"/>
    </row>
    <row r="5" spans="1:9" s="7" customFormat="1" ht="27" thickBot="1">
      <c r="A5" s="13" t="s">
        <v>0</v>
      </c>
      <c r="B5" s="13" t="s">
        <v>8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7</v>
      </c>
    </row>
    <row r="6" spans="1:9" ht="13.5" thickTop="1">
      <c r="A6" s="2">
        <v>1</v>
      </c>
      <c r="B6" s="8">
        <v>0.03334722222222222</v>
      </c>
      <c r="C6" s="3">
        <v>61</v>
      </c>
      <c r="D6" s="2" t="str">
        <f>VLOOKUP(C6,'Startovní listina'!A:G,2,0)</f>
        <v>Janovský</v>
      </c>
      <c r="E6" s="2" t="str">
        <f>VLOOKUP(C6,'Startovní listina'!A:G,3,0)</f>
        <v>Petr</v>
      </c>
      <c r="F6" s="2" t="str">
        <f>VLOOKUP(C6,'Startovní listina'!A:G,4,0)</f>
        <v>AC-TRIAL Plzeň</v>
      </c>
      <c r="G6" s="3">
        <f>VLOOKUP(C6,'Startovní listina'!A:G,5,0)</f>
        <v>1945</v>
      </c>
      <c r="H6" s="3" t="str">
        <f>VLOOKUP(C6,'Startovní listina'!A:G,6,0)</f>
        <v>ME</v>
      </c>
      <c r="I6" s="3">
        <f>VLOOKUP(C6,'Startovní listina'!A:G,7,0)</f>
        <v>0</v>
      </c>
    </row>
    <row r="7" spans="1:9" ht="12.75">
      <c r="A7" s="2">
        <v>2</v>
      </c>
      <c r="B7" s="8">
        <v>0.034060185185185186</v>
      </c>
      <c r="C7" s="3">
        <v>63</v>
      </c>
      <c r="D7" s="2" t="str">
        <f>VLOOKUP(C7,'Startovní listina'!A:G,2,0)</f>
        <v>Šůcha </v>
      </c>
      <c r="E7" s="2" t="str">
        <f>VLOOKUP(C7,'Startovní listina'!A:G,3,0)</f>
        <v>Václav</v>
      </c>
      <c r="F7" s="2" t="str">
        <f>VLOOKUP(C7,'Startovní listina'!A:G,4,0)</f>
        <v>SV Stříbro</v>
      </c>
      <c r="G7" s="3">
        <f>VLOOKUP(C7,'Startovní listina'!A:G,5,0)</f>
        <v>1946</v>
      </c>
      <c r="H7" s="3" t="str">
        <f>VLOOKUP(C7,'Startovní listina'!A:G,6,0)</f>
        <v>ME</v>
      </c>
      <c r="I7" s="3">
        <f>VLOOKUP(C7,'Startovní listina'!A:G,7,0)</f>
        <v>0</v>
      </c>
    </row>
    <row r="8" spans="1:9" ht="12.75">
      <c r="A8" s="2">
        <v>3</v>
      </c>
      <c r="B8" s="8">
        <v>0.034386574074074076</v>
      </c>
      <c r="C8" s="3">
        <v>56</v>
      </c>
      <c r="D8" s="2" t="str">
        <f>VLOOKUP(C8,'Startovní listina'!A:G,2,0)</f>
        <v>Kučera </v>
      </c>
      <c r="E8" s="2" t="str">
        <f>VLOOKUP(C8,'Startovní listina'!A:G,3,0)</f>
        <v>Otakar</v>
      </c>
      <c r="F8" s="2" t="str">
        <f>VLOOKUP(C8,'Startovní listina'!A:G,4,0)</f>
        <v>Sokol Přeštice</v>
      </c>
      <c r="G8" s="3">
        <f>VLOOKUP(C8,'Startovní listina'!A:G,5,0)</f>
        <v>1945</v>
      </c>
      <c r="H8" s="3" t="str">
        <f>VLOOKUP(C8,'Startovní listina'!A:G,6,0)</f>
        <v>ME</v>
      </c>
      <c r="I8" s="3">
        <f>VLOOKUP(C8,'Startovní listina'!A:G,7,0)</f>
        <v>0</v>
      </c>
    </row>
    <row r="9" spans="1:9" ht="12.75">
      <c r="A9" s="2">
        <v>4</v>
      </c>
      <c r="B9" s="8">
        <v>0.035688657407407405</v>
      </c>
      <c r="C9" s="3">
        <v>49</v>
      </c>
      <c r="D9" s="2" t="str">
        <f>VLOOKUP(C9,'Startovní listina'!A:G,2,0)</f>
        <v>Svoboda </v>
      </c>
      <c r="E9" s="2" t="str">
        <f>VLOOKUP(C9,'Startovní listina'!A:G,3,0)</f>
        <v>Jan</v>
      </c>
      <c r="F9" s="2" t="str">
        <f>VLOOKUP(C9,'Startovní listina'!A:G,4,0)</f>
        <v>Příbram</v>
      </c>
      <c r="G9" s="3">
        <f>VLOOKUP(C9,'Startovní listina'!A:G,5,0)</f>
        <v>1943</v>
      </c>
      <c r="H9" s="3" t="str">
        <f>VLOOKUP(C9,'Startovní listina'!A:G,6,0)</f>
        <v>ME</v>
      </c>
      <c r="I9" s="3" t="str">
        <f>VLOOKUP(C9,'Startovní listina'!A:G,7,0)</f>
        <v>x</v>
      </c>
    </row>
    <row r="10" spans="1:9" ht="12.75">
      <c r="A10" s="2">
        <v>5</v>
      </c>
      <c r="B10" s="8">
        <v>0.03678009259259259</v>
      </c>
      <c r="C10" s="3">
        <v>30</v>
      </c>
      <c r="D10" s="2" t="str">
        <f>VLOOKUP(C10,'Startovní listina'!A:G,2,0)</f>
        <v>Hrstka</v>
      </c>
      <c r="E10" s="2" t="str">
        <f>VLOOKUP(C10,'Startovní listina'!A:G,3,0)</f>
        <v>Miroslav</v>
      </c>
      <c r="F10" s="2" t="str">
        <f>VLOOKUP(C10,'Startovní listina'!A:G,4,0)</f>
        <v>TJ Sokol Jesenice</v>
      </c>
      <c r="G10" s="3">
        <f>VLOOKUP(C10,'Startovní listina'!A:G,5,0)</f>
        <v>1946</v>
      </c>
      <c r="H10" s="3" t="str">
        <f>VLOOKUP(C10,'Startovní listina'!A:G,6,0)</f>
        <v>ME</v>
      </c>
      <c r="I10" s="3">
        <f>VLOOKUP(C10,'Startovní listina'!A:G,7,0)</f>
        <v>0</v>
      </c>
    </row>
    <row r="11" spans="1:9" ht="12.75">
      <c r="A11" s="2">
        <v>6</v>
      </c>
      <c r="B11" s="8">
        <v>0.039502314814814816</v>
      </c>
      <c r="C11" s="3">
        <v>47</v>
      </c>
      <c r="D11" s="2" t="str">
        <f>VLOOKUP(C11,'Startovní listina'!A:G,2,0)</f>
        <v>Kříž </v>
      </c>
      <c r="E11" s="2" t="str">
        <f>VLOOKUP(C11,'Startovní listina'!A:G,3,0)</f>
        <v>Vladimír</v>
      </c>
      <c r="F11" s="2" t="str">
        <f>VLOOKUP(C11,'Startovní listina'!A:G,4,0)</f>
        <v>SK Sporting Příbram</v>
      </c>
      <c r="G11" s="3">
        <f>VLOOKUP(C11,'Startovní listina'!A:G,5,0)</f>
        <v>1943</v>
      </c>
      <c r="H11" s="3" t="str">
        <f>VLOOKUP(C11,'Startovní listina'!A:G,6,0)</f>
        <v>ME</v>
      </c>
      <c r="I11" s="3">
        <f>VLOOKUP(C11,'Startovní listina'!A:G,7,0)</f>
        <v>0</v>
      </c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spans="2:9" s="11" customFormat="1" ht="12.75">
      <c r="B23" s="12"/>
      <c r="C23" s="3"/>
      <c r="D23" s="2"/>
      <c r="E23" s="2"/>
      <c r="F23" s="2"/>
      <c r="G23" s="3"/>
      <c r="H23" s="3"/>
      <c r="I23" s="3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28125" style="2" customWidth="1"/>
    <col min="7" max="7" width="11.00390625" style="3" customWidth="1"/>
    <col min="8" max="9" width="13.28125" style="3" customWidth="1"/>
    <col min="10" max="16384" width="9.140625" style="2" customWidth="1"/>
  </cols>
  <sheetData>
    <row r="1" spans="1:6" ht="15">
      <c r="A1" s="1" t="s">
        <v>27</v>
      </c>
      <c r="E1" s="3"/>
      <c r="F1" s="3"/>
    </row>
    <row r="2" spans="1:6" ht="12.75">
      <c r="A2" s="4"/>
      <c r="E2" s="3"/>
      <c r="F2" s="3"/>
    </row>
    <row r="3" spans="1:6" ht="12.75">
      <c r="A3" s="5" t="s">
        <v>19</v>
      </c>
      <c r="E3" s="3"/>
      <c r="F3" s="3"/>
    </row>
    <row r="4" spans="1:5" ht="12.75">
      <c r="A4" s="4"/>
      <c r="E4" s="3"/>
    </row>
    <row r="5" spans="1:9" s="7" customFormat="1" ht="27" thickBot="1">
      <c r="A5" s="13" t="s">
        <v>0</v>
      </c>
      <c r="B5" s="13" t="s">
        <v>8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7</v>
      </c>
    </row>
    <row r="6" spans="1:9" ht="13.5" thickTop="1">
      <c r="A6" s="2">
        <v>1</v>
      </c>
      <c r="B6" s="8">
        <v>0.024621527777777777</v>
      </c>
      <c r="C6" s="3">
        <v>4</v>
      </c>
      <c r="D6" s="2" t="str">
        <f>VLOOKUP(C6,'Startovní listina'!A:G,2,0)</f>
        <v>Franěk</v>
      </c>
      <c r="E6" s="2" t="str">
        <f>VLOOKUP(C6,'Startovní listina'!A:G,3,0)</f>
        <v>Jan</v>
      </c>
      <c r="F6" s="2" t="str">
        <f>VLOOKUP(C6,'Startovní listina'!A:G,4,0)</f>
        <v>TRI KLUB PŘÍBRAM</v>
      </c>
      <c r="G6" s="3">
        <f>VLOOKUP(C6,'Startovní listina'!A:G,5,0)</f>
        <v>1998</v>
      </c>
      <c r="H6" s="3" t="str">
        <f>VLOOKUP(C6,'Startovní listina'!A:G,6,0)</f>
        <v> MJ</v>
      </c>
      <c r="I6" s="3" t="str">
        <f>VLOOKUP(C6,'Startovní listina'!A:G,7,0)</f>
        <v> </v>
      </c>
    </row>
    <row r="7" spans="1:8" ht="12.75">
      <c r="A7" s="2">
        <v>2</v>
      </c>
      <c r="B7" s="8">
        <v>0.026918981481481485</v>
      </c>
      <c r="C7" s="3">
        <v>40</v>
      </c>
      <c r="D7" s="2" t="str">
        <f>VLOOKUP(C7,'Startovní listina'!A:G,2,0)</f>
        <v>Pavlišeň</v>
      </c>
      <c r="E7" s="2" t="str">
        <f>VLOOKUP(C7,'Startovní listina'!A:G,3,0)</f>
        <v>Petr</v>
      </c>
      <c r="F7" s="2" t="str">
        <f>VLOOKUP(C7,'Startovní listina'!A:G,4,0)</f>
        <v>SK Sporting Příbram</v>
      </c>
      <c r="G7" s="3">
        <f>VLOOKUP(C7,'Startovní listina'!A:G,5,0)</f>
        <v>1999</v>
      </c>
      <c r="H7" s="3" t="str">
        <f>VLOOKUP(C7,'Startovní listina'!A:G,6,0)</f>
        <v>MJ</v>
      </c>
    </row>
    <row r="8" spans="1:8" ht="12.75">
      <c r="A8" s="2">
        <v>3</v>
      </c>
      <c r="B8" s="8">
        <v>0.030542824074074076</v>
      </c>
      <c r="C8" s="3">
        <v>45</v>
      </c>
      <c r="D8" s="2" t="str">
        <f>VLOOKUP(C8,'Startovní listina'!A:G,2,0)</f>
        <v>Petrilák </v>
      </c>
      <c r="E8" s="2" t="str">
        <f>VLOOKUP(C8,'Startovní listina'!A:G,3,0)</f>
        <v>Matouš</v>
      </c>
      <c r="F8" s="2" t="str">
        <f>VLOOKUP(C8,'Startovní listina'!A:G,4,0)</f>
        <v>OK Dobříš</v>
      </c>
      <c r="G8" s="3">
        <f>VLOOKUP(C8,'Startovní listina'!A:G,5,0)</f>
        <v>2004</v>
      </c>
      <c r="H8" s="3" t="str">
        <f>VLOOKUP(C8,'Startovní listina'!A:G,6,0)</f>
        <v>MJ</v>
      </c>
    </row>
    <row r="9" spans="1:8" ht="12.75">
      <c r="A9" s="2">
        <v>4</v>
      </c>
      <c r="B9" s="8">
        <v>0.030925925925925926</v>
      </c>
      <c r="C9" s="3">
        <v>52</v>
      </c>
      <c r="D9" s="2" t="str">
        <f>VLOOKUP(C9,'Startovní listina'!A:G,2,0)</f>
        <v>Máša</v>
      </c>
      <c r="E9" s="2" t="str">
        <f>VLOOKUP(C9,'Startovní listina'!A:G,3,0)</f>
        <v>Jan</v>
      </c>
      <c r="F9" s="2" t="str">
        <f>VLOOKUP(C9,'Startovní listina'!A:G,4,0)</f>
        <v>TTC Příbram</v>
      </c>
      <c r="G9" s="3">
        <f>VLOOKUP(C9,'Startovní listina'!A:G,5,0)</f>
        <v>2003</v>
      </c>
      <c r="H9" s="3" t="str">
        <f>VLOOKUP(C9,'Startovní listina'!A:G,6,0)</f>
        <v>MJ</v>
      </c>
    </row>
    <row r="10" spans="1:8" ht="12.75">
      <c r="A10" s="2">
        <v>5</v>
      </c>
      <c r="B10" s="8">
        <v>0.03396643518518518</v>
      </c>
      <c r="C10" s="3">
        <v>2</v>
      </c>
      <c r="D10" s="2" t="str">
        <f>VLOOKUP(C10,'Startovní listina'!A:G,2,0)</f>
        <v>Pešek</v>
      </c>
      <c r="E10" s="2" t="str">
        <f>VLOOKUP(C10,'Startovní listina'!A:G,3,0)</f>
        <v>Tadeáš</v>
      </c>
      <c r="F10" s="2" t="str">
        <f>VLOOKUP(C10,'Startovní listina'!A:G,4,0)</f>
        <v>Muscle factory Březnice</v>
      </c>
      <c r="G10" s="3">
        <f>VLOOKUP(C10,'Startovní listina'!A:G,5,0)</f>
        <v>2001</v>
      </c>
      <c r="H10" s="3" t="str">
        <f>VLOOKUP(C10,'Startovní listina'!A:G,6,0)</f>
        <v>MJ</v>
      </c>
    </row>
    <row r="11" ht="12.75"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spans="2:9" s="11" customFormat="1" ht="12.75">
      <c r="B23" s="12"/>
      <c r="C23" s="3"/>
      <c r="D23" s="2"/>
      <c r="E23" s="2"/>
      <c r="F23" s="2"/>
      <c r="G23" s="3"/>
      <c r="H23" s="3"/>
      <c r="I23" s="3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28125" style="2" customWidth="1"/>
    <col min="7" max="7" width="11.00390625" style="3" customWidth="1"/>
    <col min="8" max="9" width="13.28125" style="3" customWidth="1"/>
    <col min="10" max="16384" width="9.140625" style="2" customWidth="1"/>
  </cols>
  <sheetData>
    <row r="1" spans="1:6" ht="15">
      <c r="A1" s="1" t="s">
        <v>27</v>
      </c>
      <c r="E1" s="3"/>
      <c r="F1" s="3"/>
    </row>
    <row r="2" spans="1:6" ht="12.75">
      <c r="A2" s="4"/>
      <c r="E2" s="3"/>
      <c r="F2" s="3"/>
    </row>
    <row r="3" spans="1:6" ht="12.75">
      <c r="A3" s="5" t="s">
        <v>20</v>
      </c>
      <c r="E3" s="3"/>
      <c r="F3" s="3"/>
    </row>
    <row r="4" spans="1:5" ht="12.75">
      <c r="A4" s="4"/>
      <c r="E4" s="3"/>
    </row>
    <row r="5" spans="1:9" s="7" customFormat="1" ht="27" thickBot="1">
      <c r="A5" s="13" t="s">
        <v>0</v>
      </c>
      <c r="B5" s="13" t="s">
        <v>8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7</v>
      </c>
    </row>
    <row r="6" spans="1:9" ht="13.5" thickTop="1">
      <c r="A6" s="2">
        <v>1</v>
      </c>
      <c r="B6" s="8">
        <v>0.024035879629629626</v>
      </c>
      <c r="C6" s="3">
        <v>39</v>
      </c>
      <c r="D6" s="2" t="str">
        <f>VLOOKUP(C6,'Startovní listina'!A:G,2,0)</f>
        <v>Hostička</v>
      </c>
      <c r="E6" s="2" t="str">
        <f>VLOOKUP(C6,'Startovní listina'!A:G,3,0)</f>
        <v>Jan</v>
      </c>
      <c r="F6" s="2" t="str">
        <f>VLOOKUP(C6,'Startovní listina'!A:G,4,0)</f>
        <v>Příbram</v>
      </c>
      <c r="G6" s="3">
        <f>VLOOKUP(C6,'Startovní listina'!A:G,5,0)</f>
        <v>1979</v>
      </c>
      <c r="H6" s="3" t="str">
        <f>VLOOKUP(C6,'Startovní listina'!A:G,6,0)</f>
        <v>MA</v>
      </c>
      <c r="I6" s="3" t="str">
        <f>VLOOKUP(C6,'Startovní listina'!A:G,7,0)</f>
        <v>x</v>
      </c>
    </row>
    <row r="7" spans="1:9" ht="12.75">
      <c r="A7" s="2">
        <v>2</v>
      </c>
      <c r="B7" s="8">
        <v>0.024269675925925924</v>
      </c>
      <c r="C7" s="3">
        <v>62</v>
      </c>
      <c r="D7" s="2" t="str">
        <f>VLOOKUP(C7,'Startovní listina'!A:G,2,0)</f>
        <v>Dražan </v>
      </c>
      <c r="E7" s="2" t="str">
        <f>VLOOKUP(C7,'Startovní listina'!A:G,3,0)</f>
        <v>Jaroslav</v>
      </c>
      <c r="F7" s="2" t="str">
        <f>VLOOKUP(C7,'Startovní listina'!A:G,4,0)</f>
        <v>Triatlon Team Příbram</v>
      </c>
      <c r="G7" s="3">
        <f>VLOOKUP(C7,'Startovní listina'!A:G,5,0)</f>
        <v>1981</v>
      </c>
      <c r="H7" s="3" t="str">
        <f>VLOOKUP(C7,'Startovní listina'!A:G,6,0)</f>
        <v>MA</v>
      </c>
      <c r="I7" s="3" t="str">
        <f>VLOOKUP(C7,'Startovní listina'!A:G,7,0)</f>
        <v>x</v>
      </c>
    </row>
    <row r="8" spans="1:9" ht="12.75">
      <c r="A8" s="2">
        <v>3</v>
      </c>
      <c r="B8" s="8">
        <v>0.025300925925925925</v>
      </c>
      <c r="C8" s="3">
        <v>99</v>
      </c>
      <c r="D8" s="2" t="str">
        <f>VLOOKUP(C8,'Startovní listina'!A:G,2,0)</f>
        <v>Švarc</v>
      </c>
      <c r="E8" s="2" t="str">
        <f>VLOOKUP(C8,'Startovní listina'!A:G,3,0)</f>
        <v>Petr</v>
      </c>
      <c r="F8" s="2" t="str">
        <f>VLOOKUP(C8,'Startovní listina'!A:G,4,0)</f>
        <v>TRI KLUB PŘÍBRAM</v>
      </c>
      <c r="G8" s="3">
        <f>VLOOKUP(C8,'Startovní listina'!A:G,5,0)</f>
        <v>1966</v>
      </c>
      <c r="H8" s="3" t="str">
        <f>VLOOKUP(C8,'Startovní listina'!A:G,6,0)</f>
        <v>MC</v>
      </c>
      <c r="I8" s="3" t="str">
        <f>VLOOKUP(C8,'Startovní listina'!A:G,7,0)</f>
        <v>x</v>
      </c>
    </row>
    <row r="9" spans="1:9" ht="12.75">
      <c r="A9" s="2">
        <v>4</v>
      </c>
      <c r="B9" s="8">
        <v>0.02578703703703704</v>
      </c>
      <c r="C9" s="3">
        <v>60</v>
      </c>
      <c r="D9" s="2" t="str">
        <f>VLOOKUP(C9,'Startovní listina'!A:G,2,0)</f>
        <v>Bonk</v>
      </c>
      <c r="E9" s="2" t="str">
        <f>VLOOKUP(C9,'Startovní listina'!A:G,3,0)</f>
        <v>Roman</v>
      </c>
      <c r="F9" s="2" t="str">
        <f>VLOOKUP(C9,'Startovní listina'!A:G,4,0)</f>
        <v>TRI KLUB PŘÍBRAM</v>
      </c>
      <c r="G9" s="3">
        <f>VLOOKUP(C9,'Startovní listina'!A:G,5,0)</f>
        <v>1993</v>
      </c>
      <c r="H9" s="3" t="str">
        <f>VLOOKUP(C9,'Startovní listina'!A:G,6,0)</f>
        <v>MA</v>
      </c>
      <c r="I9" s="3" t="str">
        <f>VLOOKUP(C9,'Startovní listina'!A:G,7,0)</f>
        <v>x</v>
      </c>
    </row>
    <row r="10" spans="1:9" ht="12.75">
      <c r="A10" s="2">
        <v>5</v>
      </c>
      <c r="B10" s="8">
        <v>0.025859953703703708</v>
      </c>
      <c r="C10" s="3">
        <v>69</v>
      </c>
      <c r="D10" s="2" t="str">
        <f>VLOOKUP(C10,'Startovní listina'!A:G,2,0)</f>
        <v>dvořák</v>
      </c>
      <c r="E10" s="2" t="str">
        <f>VLOOKUP(C10,'Startovní listina'!A:G,3,0)</f>
        <v>petr</v>
      </c>
      <c r="F10" s="2">
        <f>VLOOKUP(C10,'Startovní listina'!A:G,4,0)</f>
        <v>0</v>
      </c>
      <c r="G10" s="3">
        <f>VLOOKUP(C10,'Startovní listina'!A:G,5,0)</f>
        <v>1995</v>
      </c>
      <c r="H10" s="3" t="str">
        <f>VLOOKUP(C10,'Startovní listina'!A:G,6,0)</f>
        <v>MA</v>
      </c>
      <c r="I10" s="3" t="str">
        <f>VLOOKUP(C10,'Startovní listina'!A:G,7,0)</f>
        <v>x</v>
      </c>
    </row>
    <row r="11" spans="1:9" ht="12.75">
      <c r="A11" s="2">
        <v>6</v>
      </c>
      <c r="B11" s="8">
        <v>0.02665509259259259</v>
      </c>
      <c r="C11" s="3">
        <v>21</v>
      </c>
      <c r="D11" s="2" t="str">
        <f>VLOOKUP(C11,'Startovní listina'!A:G,2,0)</f>
        <v>Karas </v>
      </c>
      <c r="E11" s="2" t="str">
        <f>VLOOKUP(C11,'Startovní listina'!A:G,3,0)</f>
        <v>Tomáš</v>
      </c>
      <c r="F11" s="2" t="str">
        <f>VLOOKUP(C11,'Startovní listina'!A:G,4,0)</f>
        <v>Team Internet PB</v>
      </c>
      <c r="G11" s="3">
        <f>VLOOKUP(C11,'Startovní listina'!A:G,5,0)</f>
        <v>1967</v>
      </c>
      <c r="H11" s="3" t="str">
        <f>VLOOKUP(C11,'Startovní listina'!A:G,6,0)</f>
        <v>MB</v>
      </c>
      <c r="I11" s="3" t="str">
        <f>VLOOKUP(C11,'Startovní listina'!A:G,7,0)</f>
        <v>x</v>
      </c>
    </row>
    <row r="12" spans="1:9" ht="12.75">
      <c r="A12" s="2">
        <v>7</v>
      </c>
      <c r="B12" s="8">
        <v>0.02704513888888889</v>
      </c>
      <c r="C12" s="3">
        <v>15</v>
      </c>
      <c r="D12" s="2" t="str">
        <f>VLOOKUP(C12,'Startovní listina'!A:G,2,0)</f>
        <v>Vosmek</v>
      </c>
      <c r="E12" s="2" t="str">
        <f>VLOOKUP(C12,'Startovní listina'!A:G,3,0)</f>
        <v>Lukáš</v>
      </c>
      <c r="F12" s="2" t="str">
        <f>VLOOKUP(C12,'Startovní listina'!A:G,4,0)</f>
        <v>VYBĚHEJ SE, HALEX</v>
      </c>
      <c r="G12" s="3">
        <f>VLOOKUP(C12,'Startovní listina'!A:G,5,0)</f>
        <v>1983</v>
      </c>
      <c r="H12" s="3" t="str">
        <f>VLOOKUP(C12,'Startovní listina'!A:G,6,0)</f>
        <v>MA</v>
      </c>
      <c r="I12" s="3" t="str">
        <f>VLOOKUP(C12,'Startovní listina'!A:G,7,0)</f>
        <v>x</v>
      </c>
    </row>
    <row r="13" spans="1:9" ht="12.75">
      <c r="A13" s="2">
        <v>8</v>
      </c>
      <c r="B13" s="8">
        <v>0.027059027777777783</v>
      </c>
      <c r="C13" s="3">
        <v>86</v>
      </c>
      <c r="D13" s="2" t="str">
        <f>VLOOKUP(C13,'Startovní listina'!A:G,2,0)</f>
        <v>koláček</v>
      </c>
      <c r="E13" s="2" t="str">
        <f>VLOOKUP(C13,'Startovní listina'!A:G,3,0)</f>
        <v>jan</v>
      </c>
      <c r="F13" s="2">
        <f>VLOOKUP(C13,'Startovní listina'!A:G,4,0)</f>
        <v>0</v>
      </c>
      <c r="G13" s="3">
        <f>VLOOKUP(C13,'Startovní listina'!A:G,5,0)</f>
        <v>1985</v>
      </c>
      <c r="H13" s="3" t="str">
        <f>VLOOKUP(C13,'Startovní listina'!A:G,6,0)</f>
        <v>MA</v>
      </c>
      <c r="I13" s="3" t="str">
        <f>VLOOKUP(C13,'Startovní listina'!A:G,7,0)</f>
        <v>x</v>
      </c>
    </row>
    <row r="14" spans="1:9" ht="12.75">
      <c r="A14" s="2">
        <v>9</v>
      </c>
      <c r="B14" s="12">
        <v>0.027479166666666666</v>
      </c>
      <c r="C14" s="3">
        <v>71</v>
      </c>
      <c r="D14" s="2" t="str">
        <f>VLOOKUP(C14,'Startovní listina'!A:G,2,0)</f>
        <v>horký</v>
      </c>
      <c r="E14" s="2" t="str">
        <f>VLOOKUP(C14,'Startovní listina'!A:G,3,0)</f>
        <v>jan</v>
      </c>
      <c r="F14" s="2">
        <f>VLOOKUP(C14,'Startovní listina'!A:G,4,0)</f>
        <v>0</v>
      </c>
      <c r="G14" s="3">
        <f>VLOOKUP(C14,'Startovní listina'!A:G,5,0)</f>
        <v>1977</v>
      </c>
      <c r="H14" s="3" t="str">
        <f>VLOOKUP(C14,'Startovní listina'!A:G,6,0)</f>
        <v>MA</v>
      </c>
      <c r="I14" s="3" t="str">
        <f>VLOOKUP(C14,'Startovní listina'!A:G,7,0)</f>
        <v>x</v>
      </c>
    </row>
    <row r="15" spans="1:9" ht="12.75">
      <c r="A15" s="2">
        <v>10</v>
      </c>
      <c r="B15" s="8">
        <v>0.027768518518518515</v>
      </c>
      <c r="C15" s="3">
        <v>85</v>
      </c>
      <c r="D15" s="2" t="str">
        <f>VLOOKUP(C15,'Startovní listina'!A:G,2,0)</f>
        <v>vlk</v>
      </c>
      <c r="E15" s="2" t="str">
        <f>VLOOKUP(C15,'Startovní listina'!A:G,3,0)</f>
        <v>Pavel</v>
      </c>
      <c r="F15" s="2">
        <f>VLOOKUP(C15,'Startovní listina'!A:G,4,0)</f>
        <v>0</v>
      </c>
      <c r="G15" s="3">
        <f>VLOOKUP(C15,'Startovní listina'!A:G,5,0)</f>
        <v>1991</v>
      </c>
      <c r="H15" s="3" t="str">
        <f>VLOOKUP(C15,'Startovní listina'!A:G,6,0)</f>
        <v>MA</v>
      </c>
      <c r="I15" s="3" t="str">
        <f>VLOOKUP(C15,'Startovní listina'!A:G,7,0)</f>
        <v>x</v>
      </c>
    </row>
    <row r="16" spans="1:9" ht="12.75">
      <c r="A16" s="2">
        <v>11</v>
      </c>
      <c r="B16" s="8">
        <v>0.028596064814814817</v>
      </c>
      <c r="C16" s="3">
        <v>53</v>
      </c>
      <c r="D16" s="2" t="str">
        <f>VLOOKUP(C16,'Startovní listina'!A:G,2,0)</f>
        <v>Skalička</v>
      </c>
      <c r="E16" s="2" t="str">
        <f>VLOOKUP(C16,'Startovní listina'!A:G,3,0)</f>
        <v>Jiří</v>
      </c>
      <c r="F16" s="2" t="str">
        <f>VLOOKUP(C16,'Startovní listina'!A:G,4,0)</f>
        <v>TRI KLUB PŘÍBRAM</v>
      </c>
      <c r="G16" s="3">
        <f>VLOOKUP(C16,'Startovní listina'!A:G,5,0)</f>
        <v>1974</v>
      </c>
      <c r="H16" s="3" t="str">
        <f>VLOOKUP(C16,'Startovní listina'!A:G,6,0)</f>
        <v>MB</v>
      </c>
      <c r="I16" s="3" t="str">
        <f>VLOOKUP(C16,'Startovní listina'!A:G,7,0)</f>
        <v>x</v>
      </c>
    </row>
    <row r="17" spans="1:9" ht="12.75">
      <c r="A17" s="2">
        <v>12</v>
      </c>
      <c r="B17" s="8">
        <v>0.028784722222222225</v>
      </c>
      <c r="C17" s="3">
        <v>73</v>
      </c>
      <c r="D17" s="2" t="str">
        <f>VLOOKUP(C17,'Startovní listina'!A:G,2,0)</f>
        <v>kašák</v>
      </c>
      <c r="E17" s="2" t="str">
        <f>VLOOKUP(C17,'Startovní listina'!A:G,3,0)</f>
        <v>luboš</v>
      </c>
      <c r="F17" s="2">
        <f>VLOOKUP(C17,'Startovní listina'!A:G,4,0)</f>
        <v>0</v>
      </c>
      <c r="G17" s="3">
        <f>VLOOKUP(C17,'Startovní listina'!A:G,5,0)</f>
        <v>1968</v>
      </c>
      <c r="H17" s="3" t="str">
        <f>VLOOKUP(C17,'Startovní listina'!A:G,6,0)</f>
        <v>MB</v>
      </c>
      <c r="I17" s="3" t="str">
        <f>VLOOKUP(C17,'Startovní listina'!A:G,7,0)</f>
        <v>x</v>
      </c>
    </row>
    <row r="18" spans="1:9" ht="12.75">
      <c r="A18" s="2">
        <v>13</v>
      </c>
      <c r="B18" s="8">
        <v>0.028901620370370373</v>
      </c>
      <c r="C18" s="3">
        <v>11</v>
      </c>
      <c r="D18" s="2" t="str">
        <f>VLOOKUP(C18,'Startovní listina'!A:G,2,0)</f>
        <v>Bejček</v>
      </c>
      <c r="E18" s="2" t="str">
        <f>VLOOKUP(C18,'Startovní listina'!A:G,3,0)</f>
        <v>Michal</v>
      </c>
      <c r="F18" s="2" t="str">
        <f>VLOOKUP(C18,'Startovní listina'!A:G,4,0)</f>
        <v>SK BEJKOVO</v>
      </c>
      <c r="G18" s="3">
        <f>VLOOKUP(C18,'Startovní listina'!A:G,5,0)</f>
        <v>1977</v>
      </c>
      <c r="H18" s="3" t="str">
        <f>VLOOKUP(C18,'Startovní listina'!A:G,6,0)</f>
        <v>MA</v>
      </c>
      <c r="I18" s="3" t="str">
        <f>VLOOKUP(C18,'Startovní listina'!A:G,7,0)</f>
        <v>x</v>
      </c>
    </row>
    <row r="19" spans="1:9" ht="12.75">
      <c r="A19" s="2">
        <v>14</v>
      </c>
      <c r="B19" s="8">
        <v>0.029776620370370366</v>
      </c>
      <c r="C19" s="3">
        <v>54</v>
      </c>
      <c r="D19" s="2" t="str">
        <f>VLOOKUP(C19,'Startovní listina'!A:G,2,0)</f>
        <v>Vobejda</v>
      </c>
      <c r="E19" s="2" t="str">
        <f>VLOOKUP(C19,'Startovní listina'!A:G,3,0)</f>
        <v>Ladislav</v>
      </c>
      <c r="F19" s="2" t="str">
        <f>VLOOKUP(C19,'Startovní listina'!A:G,4,0)</f>
        <v>SDH Březové Hory</v>
      </c>
      <c r="G19" s="3">
        <f>VLOOKUP(C19,'Startovní listina'!A:G,5,0)</f>
        <v>1974</v>
      </c>
      <c r="H19" s="3" t="str">
        <f>VLOOKUP(C19,'Startovní listina'!A:G,6,0)</f>
        <v>MB</v>
      </c>
      <c r="I19" s="3" t="str">
        <f>VLOOKUP(C19,'Startovní listina'!A:G,7,0)</f>
        <v>x</v>
      </c>
    </row>
    <row r="20" spans="1:9" ht="12.75">
      <c r="A20" s="2">
        <v>15</v>
      </c>
      <c r="B20" s="12">
        <v>0.030078703703703705</v>
      </c>
      <c r="C20" s="3">
        <v>70</v>
      </c>
      <c r="D20" s="2" t="str">
        <f>VLOOKUP(C20,'Startovní listina'!A:G,2,0)</f>
        <v>čekan</v>
      </c>
      <c r="E20" s="2" t="str">
        <f>VLOOKUP(C20,'Startovní listina'!A:G,3,0)</f>
        <v>Václav</v>
      </c>
      <c r="F20" s="2">
        <f>VLOOKUP(C20,'Startovní listina'!A:G,4,0)</f>
        <v>0</v>
      </c>
      <c r="G20" s="3">
        <f>VLOOKUP(C20,'Startovní listina'!A:G,5,0)</f>
        <v>1992</v>
      </c>
      <c r="H20" s="3" t="str">
        <f>VLOOKUP(C20,'Startovní listina'!A:G,6,0)</f>
        <v>MA</v>
      </c>
      <c r="I20" s="3" t="str">
        <f>VLOOKUP(C20,'Startovní listina'!A:G,7,0)</f>
        <v>x</v>
      </c>
    </row>
    <row r="21" spans="1:9" ht="12.75">
      <c r="A21" s="2">
        <v>16</v>
      </c>
      <c r="B21" s="8">
        <v>0.030135416666666668</v>
      </c>
      <c r="C21" s="3">
        <v>82</v>
      </c>
      <c r="D21" s="2" t="str">
        <f>VLOOKUP(C21,'Startovní listina'!A:G,2,0)</f>
        <v>Větrovský</v>
      </c>
      <c r="E21" s="2" t="str">
        <f>VLOOKUP(C21,'Startovní listina'!A:G,3,0)</f>
        <v>Aleš</v>
      </c>
      <c r="F21" s="2" t="str">
        <f>VLOOKUP(C21,'Startovní listina'!A:G,4,0)</f>
        <v>TRI KLUB PŘÍBRAM</v>
      </c>
      <c r="G21" s="3">
        <f>VLOOKUP(C21,'Startovní listina'!A:G,5,0)</f>
        <v>1982</v>
      </c>
      <c r="H21" s="3" t="str">
        <f>VLOOKUP(C21,'Startovní listina'!A:G,6,0)</f>
        <v>MA</v>
      </c>
      <c r="I21" s="3" t="str">
        <f>VLOOKUP(C21,'Startovní listina'!A:G,7,0)</f>
        <v>x</v>
      </c>
    </row>
    <row r="22" spans="1:9" ht="12.75">
      <c r="A22" s="2">
        <v>17</v>
      </c>
      <c r="B22" s="8">
        <v>0.030440972222222223</v>
      </c>
      <c r="C22" s="3">
        <v>26</v>
      </c>
      <c r="D22" s="2" t="str">
        <f>VLOOKUP(C22,'Startovní listina'!A:G,2,0)</f>
        <v>Horáček</v>
      </c>
      <c r="E22" s="2" t="str">
        <f>VLOOKUP(C22,'Startovní listina'!A:G,3,0)</f>
        <v>Petr</v>
      </c>
      <c r="F22" s="2">
        <f>VLOOKUP(C22,'Startovní listina'!A:G,4,0)</f>
        <v>0</v>
      </c>
      <c r="G22" s="3">
        <f>VLOOKUP(C22,'Startovní listina'!A:G,5,0)</f>
        <v>1980</v>
      </c>
      <c r="H22" s="3" t="str">
        <f>VLOOKUP(C22,'Startovní listina'!A:G,6,0)</f>
        <v>MA</v>
      </c>
      <c r="I22" s="3" t="str">
        <f>VLOOKUP(C22,'Startovní listina'!A:G,7,0)</f>
        <v>x</v>
      </c>
    </row>
    <row r="23" spans="1:9" s="11" customFormat="1" ht="12.75">
      <c r="A23" s="2">
        <v>18</v>
      </c>
      <c r="B23" s="8">
        <v>0.031078703703703702</v>
      </c>
      <c r="C23" s="3">
        <v>36</v>
      </c>
      <c r="D23" s="2" t="str">
        <f>VLOOKUP(C23,'Startovní listina'!A:G,2,0)</f>
        <v>Nesvačil </v>
      </c>
      <c r="E23" s="2" t="str">
        <f>VLOOKUP(C23,'Startovní listina'!A:G,3,0)</f>
        <v>Tomáš</v>
      </c>
      <c r="F23" s="2" t="str">
        <f>VLOOKUP(C23,'Startovní listina'!A:G,4,0)</f>
        <v>Příbram</v>
      </c>
      <c r="G23" s="3">
        <f>VLOOKUP(C23,'Startovní listina'!A:G,5,0)</f>
        <v>1968</v>
      </c>
      <c r="H23" s="3" t="str">
        <f>VLOOKUP(C23,'Startovní listina'!A:G,6,0)</f>
        <v>MB</v>
      </c>
      <c r="I23" s="3" t="str">
        <f>VLOOKUP(C23,'Startovní listina'!A:G,7,0)</f>
        <v>x</v>
      </c>
    </row>
    <row r="24" spans="1:9" ht="12.75">
      <c r="A24" s="2">
        <v>19</v>
      </c>
      <c r="B24" s="8">
        <v>0.031435185185185184</v>
      </c>
      <c r="C24" s="3">
        <v>24</v>
      </c>
      <c r="D24" s="2" t="str">
        <f>VLOOKUP(C24,'Startovní listina'!A:G,2,0)</f>
        <v>Řeháček </v>
      </c>
      <c r="E24" s="2" t="str">
        <f>VLOOKUP(C24,'Startovní listina'!A:G,3,0)</f>
        <v>Michael</v>
      </c>
      <c r="F24" s="2" t="str">
        <f>VLOOKUP(C24,'Startovní listina'!A:G,4,0)</f>
        <v>Befit Příbram</v>
      </c>
      <c r="G24" s="3">
        <f>VLOOKUP(C24,'Startovní listina'!A:G,5,0)</f>
        <v>1973</v>
      </c>
      <c r="H24" s="3" t="str">
        <f>VLOOKUP(C24,'Startovní listina'!A:G,6,0)</f>
        <v>MB</v>
      </c>
      <c r="I24" s="3" t="str">
        <f>VLOOKUP(C24,'Startovní listina'!A:G,7,0)</f>
        <v>x</v>
      </c>
    </row>
    <row r="25" spans="1:9" ht="12.75">
      <c r="A25" s="2">
        <v>20</v>
      </c>
      <c r="B25" s="12">
        <v>0.031560185185185184</v>
      </c>
      <c r="C25" s="3">
        <v>12</v>
      </c>
      <c r="D25" s="2" t="str">
        <f>VLOOKUP(C25,'Startovní listina'!A:G,2,0)</f>
        <v>Bábíček</v>
      </c>
      <c r="E25" s="2" t="str">
        <f>VLOOKUP(C25,'Startovní listina'!A:G,3,0)</f>
        <v>Matěj</v>
      </c>
      <c r="F25" s="2">
        <f>VLOOKUP(C25,'Startovní listina'!A:G,4,0)</f>
        <v>0</v>
      </c>
      <c r="G25" s="3">
        <f>VLOOKUP(C25,'Startovní listina'!A:G,5,0)</f>
        <v>1974</v>
      </c>
      <c r="H25" s="3" t="str">
        <f>VLOOKUP(C25,'Startovní listina'!A:G,6,0)</f>
        <v>MB</v>
      </c>
      <c r="I25" s="3" t="str">
        <f>VLOOKUP(C25,'Startovní listina'!A:G,7,0)</f>
        <v>x</v>
      </c>
    </row>
    <row r="26" spans="1:9" ht="12.75">
      <c r="A26" s="2">
        <v>21</v>
      </c>
      <c r="B26" s="8">
        <v>0.03174884259259259</v>
      </c>
      <c r="C26" s="3">
        <v>96</v>
      </c>
      <c r="D26" s="2" t="str">
        <f>VLOOKUP(C26,'Startovní listina'!A:G,2,0)</f>
        <v>veselý </v>
      </c>
      <c r="E26" s="2" t="str">
        <f>VLOOKUP(C26,'Startovní listina'!A:G,3,0)</f>
        <v>lukáš</v>
      </c>
      <c r="F26" s="2">
        <f>VLOOKUP(C26,'Startovní listina'!A:G,4,0)</f>
        <v>0</v>
      </c>
      <c r="G26" s="3">
        <f>VLOOKUP(C26,'Startovní listina'!A:G,5,0)</f>
        <v>1994</v>
      </c>
      <c r="H26" s="3" t="str">
        <f>VLOOKUP(C26,'Startovní listina'!A:G,6,0)</f>
        <v>MA</v>
      </c>
      <c r="I26" s="3" t="str">
        <f>VLOOKUP(C26,'Startovní listina'!A:G,7,0)</f>
        <v>x</v>
      </c>
    </row>
    <row r="27" spans="1:9" ht="12.75">
      <c r="A27" s="2">
        <v>22</v>
      </c>
      <c r="B27" s="8">
        <v>0.03184953703703703</v>
      </c>
      <c r="C27" s="3">
        <v>23</v>
      </c>
      <c r="D27" s="2" t="str">
        <f>VLOOKUP(C27,'Startovní listina'!A:G,2,0)</f>
        <v>Žáček</v>
      </c>
      <c r="E27" s="2" t="str">
        <f>VLOOKUP(C27,'Startovní listina'!A:G,3,0)</f>
        <v>Zdeněk</v>
      </c>
      <c r="F27" s="2">
        <f>VLOOKUP(C27,'Startovní listina'!A:G,4,0)</f>
        <v>0</v>
      </c>
      <c r="G27" s="3">
        <f>VLOOKUP(C27,'Startovní listina'!A:G,5,0)</f>
        <v>1982</v>
      </c>
      <c r="H27" s="3" t="str">
        <f>VLOOKUP(C27,'Startovní listina'!A:G,6,0)</f>
        <v>MA</v>
      </c>
      <c r="I27" s="3" t="str">
        <f>VLOOKUP(C27,'Startovní listina'!A:G,7,0)</f>
        <v>x</v>
      </c>
    </row>
    <row r="28" spans="1:9" ht="12.75">
      <c r="A28" s="2">
        <v>23</v>
      </c>
      <c r="B28" s="8">
        <v>0.03314120370370371</v>
      </c>
      <c r="C28" s="3">
        <v>55</v>
      </c>
      <c r="D28" s="2" t="str">
        <f>VLOOKUP(C28,'Startovní listina'!A:G,2,0)</f>
        <v>Vobejda</v>
      </c>
      <c r="E28" s="2" t="str">
        <f>VLOOKUP(C28,'Startovní listina'!A:G,3,0)</f>
        <v>Miloslav</v>
      </c>
      <c r="F28" s="2" t="str">
        <f>VLOOKUP(C28,'Startovní listina'!A:G,4,0)</f>
        <v>SDH Březové Hory</v>
      </c>
      <c r="G28" s="3">
        <f>VLOOKUP(C28,'Startovní listina'!A:G,5,0)</f>
        <v>1974</v>
      </c>
      <c r="H28" s="3" t="str">
        <f>VLOOKUP(C28,'Startovní listina'!A:G,6,0)</f>
        <v>MB</v>
      </c>
      <c r="I28" s="3" t="str">
        <f>VLOOKUP(C28,'Startovní listina'!A:G,7,0)</f>
        <v>x</v>
      </c>
    </row>
    <row r="29" spans="1:9" ht="12.75">
      <c r="A29" s="2">
        <v>24</v>
      </c>
      <c r="B29" s="8">
        <v>0.03328125</v>
      </c>
      <c r="C29" s="3">
        <v>19</v>
      </c>
      <c r="D29" s="2" t="str">
        <f>VLOOKUP(C29,'Startovní listina'!A:G,2,0)</f>
        <v>Evan </v>
      </c>
      <c r="E29" s="2" t="str">
        <f>VLOOKUP(C29,'Startovní listina'!A:G,3,0)</f>
        <v>Jaromír</v>
      </c>
      <c r="F29" s="2">
        <f>VLOOKUP(C29,'Startovní listina'!A:G,4,0)</f>
        <v>0</v>
      </c>
      <c r="G29" s="3">
        <f>VLOOKUP(C29,'Startovní listina'!A:G,5,0)</f>
        <v>1985</v>
      </c>
      <c r="H29" s="3" t="str">
        <f>VLOOKUP(C29,'Startovní listina'!A:G,6,0)</f>
        <v>MA</v>
      </c>
      <c r="I29" s="3" t="str">
        <f>VLOOKUP(C29,'Startovní listina'!A:G,7,0)</f>
        <v>x</v>
      </c>
    </row>
    <row r="30" spans="1:9" ht="12.75">
      <c r="A30" s="2">
        <v>25</v>
      </c>
      <c r="B30" s="8">
        <v>0.0333287037037037</v>
      </c>
      <c r="C30" s="3">
        <v>97</v>
      </c>
      <c r="D30" s="2" t="str">
        <f>VLOOKUP(C30,'Startovní listina'!A:G,2,0)</f>
        <v>šprysl</v>
      </c>
      <c r="E30" s="2" t="str">
        <f>VLOOKUP(C30,'Startovní listina'!A:G,3,0)</f>
        <v>michal</v>
      </c>
      <c r="F30" s="2">
        <f>VLOOKUP(C30,'Startovní listina'!A:G,4,0)</f>
        <v>0</v>
      </c>
      <c r="G30" s="3">
        <f>VLOOKUP(C30,'Startovní listina'!A:G,5,0)</f>
        <v>1983</v>
      </c>
      <c r="H30" s="3" t="str">
        <f>VLOOKUP(C30,'Startovní listina'!A:G,6,0)</f>
        <v>MA</v>
      </c>
      <c r="I30" s="3" t="str">
        <f>VLOOKUP(C30,'Startovní listina'!A:G,7,0)</f>
        <v>x</v>
      </c>
    </row>
    <row r="31" spans="1:9" ht="12.75">
      <c r="A31" s="2">
        <v>26</v>
      </c>
      <c r="B31" s="8">
        <v>0.03360648148148148</v>
      </c>
      <c r="C31" s="3">
        <v>17</v>
      </c>
      <c r="D31" s="2" t="str">
        <f>VLOOKUP(C31,'Startovní listina'!A:G,2,0)</f>
        <v>Petřík</v>
      </c>
      <c r="E31" s="2" t="str">
        <f>VLOOKUP(C31,'Startovní listina'!A:G,3,0)</f>
        <v>Ladislav</v>
      </c>
      <c r="F31" s="2">
        <f>VLOOKUP(C31,'Startovní listina'!A:G,4,0)</f>
        <v>0</v>
      </c>
      <c r="G31" s="3">
        <f>VLOOKUP(C31,'Startovní listina'!A:G,5,0)</f>
        <v>1973</v>
      </c>
      <c r="H31" s="3" t="str">
        <f>VLOOKUP(C31,'Startovní listina'!A:G,6,0)</f>
        <v>MB</v>
      </c>
      <c r="I31" s="3" t="str">
        <f>VLOOKUP(C31,'Startovní listina'!A:G,7,0)</f>
        <v>x</v>
      </c>
    </row>
    <row r="32" spans="1:9" ht="12.75">
      <c r="A32" s="2">
        <v>27</v>
      </c>
      <c r="B32" s="12">
        <v>0.03423726851851852</v>
      </c>
      <c r="C32" s="3">
        <v>95</v>
      </c>
      <c r="D32" s="2" t="str">
        <f>VLOOKUP(C32,'Startovní listina'!A:G,2,0)</f>
        <v>hrušovský</v>
      </c>
      <c r="E32" s="2" t="str">
        <f>VLOOKUP(C32,'Startovní listina'!A:G,3,0)</f>
        <v>jan</v>
      </c>
      <c r="F32" s="2">
        <f>VLOOKUP(C32,'Startovní listina'!A:G,4,0)</f>
        <v>0</v>
      </c>
      <c r="G32" s="3">
        <f>VLOOKUP(C32,'Startovní listina'!A:G,5,0)</f>
        <v>1982</v>
      </c>
      <c r="H32" s="3" t="str">
        <f>VLOOKUP(C32,'Startovní listina'!A:G,6,0)</f>
        <v>MA</v>
      </c>
      <c r="I32" s="3" t="str">
        <f>VLOOKUP(C32,'Startovní listina'!A:G,7,0)</f>
        <v>x</v>
      </c>
    </row>
    <row r="33" spans="1:9" ht="12.75">
      <c r="A33" s="2">
        <v>28</v>
      </c>
      <c r="B33" s="8">
        <v>0.034526620370370374</v>
      </c>
      <c r="C33" s="3">
        <v>35</v>
      </c>
      <c r="D33" s="2" t="str">
        <f>VLOOKUP(C33,'Startovní listina'!A:G,2,0)</f>
        <v>Tuháček </v>
      </c>
      <c r="E33" s="2" t="str">
        <f>VLOOKUP(C33,'Startovní listina'!A:G,3,0)</f>
        <v>Milan</v>
      </c>
      <c r="F33" s="2" t="str">
        <f>VLOOKUP(C33,'Startovní listina'!A:G,4,0)</f>
        <v>SK PRDLAVKY</v>
      </c>
      <c r="G33" s="3">
        <f>VLOOKUP(C33,'Startovní listina'!A:G,5,0)</f>
        <v>1965</v>
      </c>
      <c r="H33" s="3" t="str">
        <f>VLOOKUP(C33,'Startovní listina'!A:G,6,0)</f>
        <v>MC</v>
      </c>
      <c r="I33" s="3" t="str">
        <f>VLOOKUP(C33,'Startovní listina'!A:G,7,0)</f>
        <v>x</v>
      </c>
    </row>
    <row r="34" spans="1:9" ht="12.75">
      <c r="A34" s="2">
        <v>29</v>
      </c>
      <c r="B34" s="12">
        <v>0.03477314814814814</v>
      </c>
      <c r="C34" s="3">
        <v>50</v>
      </c>
      <c r="D34" s="2" t="str">
        <f>VLOOKUP(C34,'Startovní listina'!A:G,2,0)</f>
        <v>Placatka</v>
      </c>
      <c r="E34" s="2" t="str">
        <f>VLOOKUP(C34,'Startovní listina'!A:G,3,0)</f>
        <v>Stanislav</v>
      </c>
      <c r="F34" s="2" t="str">
        <f>VLOOKUP(C34,'Startovní listina'!A:G,4,0)</f>
        <v>Příbram</v>
      </c>
      <c r="G34" s="3">
        <f>VLOOKUP(C34,'Startovní listina'!A:G,5,0)</f>
        <v>1969</v>
      </c>
      <c r="H34" s="3" t="str">
        <f>VLOOKUP(C34,'Startovní listina'!A:G,6,0)</f>
        <v>MB</v>
      </c>
      <c r="I34" s="3" t="str">
        <f>VLOOKUP(C34,'Startovní listina'!A:G,7,0)</f>
        <v>x</v>
      </c>
    </row>
    <row r="35" spans="1:9" ht="12.75">
      <c r="A35" s="2">
        <v>30</v>
      </c>
      <c r="B35" s="12">
        <v>0.034887731481481485</v>
      </c>
      <c r="C35" s="3">
        <v>14</v>
      </c>
      <c r="D35" s="2" t="str">
        <f>VLOOKUP(C35,'Startovní listina'!A:G,2,0)</f>
        <v>Hausler</v>
      </c>
      <c r="E35" s="2" t="str">
        <f>VLOOKUP(C35,'Startovní listina'!A:G,3,0)</f>
        <v>Václav</v>
      </c>
      <c r="F35" s="2">
        <f>VLOOKUP(C35,'Startovní listina'!A:G,4,0)</f>
        <v>0</v>
      </c>
      <c r="G35" s="3">
        <f>VLOOKUP(C35,'Startovní listina'!A:G,5,0)</f>
        <v>1963</v>
      </c>
      <c r="H35" s="3" t="str">
        <f>VLOOKUP(C35,'Startovní listina'!A:G,6,0)</f>
        <v>MC</v>
      </c>
      <c r="I35" s="3" t="str">
        <f>VLOOKUP(C35,'Startovní listina'!A:G,7,0)</f>
        <v>x</v>
      </c>
    </row>
    <row r="36" spans="1:9" ht="12.75">
      <c r="A36" s="2">
        <v>31</v>
      </c>
      <c r="B36" s="8">
        <v>0.035140046296296294</v>
      </c>
      <c r="C36" s="3">
        <v>106</v>
      </c>
      <c r="D36" s="2" t="str">
        <f>VLOOKUP(C36,'Startovní listina'!A:G,2,0)</f>
        <v>hovorka</v>
      </c>
      <c r="E36" s="2" t="str">
        <f>VLOOKUP(C36,'Startovní listina'!A:G,3,0)</f>
        <v>josef</v>
      </c>
      <c r="F36" s="2">
        <f>VLOOKUP(C36,'Startovní listina'!A:G,4,0)</f>
        <v>0</v>
      </c>
      <c r="G36" s="3">
        <f>VLOOKUP(C36,'Startovní listina'!A:G,5,0)</f>
        <v>1985</v>
      </c>
      <c r="H36" s="3" t="str">
        <f>VLOOKUP(C36,'Startovní listina'!A:G,6,0)</f>
        <v>MA</v>
      </c>
      <c r="I36" s="3" t="str">
        <f>VLOOKUP(C36,'Startovní listina'!A:G,7,0)</f>
        <v>x</v>
      </c>
    </row>
    <row r="37" spans="1:9" ht="12.75">
      <c r="A37" s="2">
        <v>32</v>
      </c>
      <c r="B37" s="8">
        <v>0.03520486111111111</v>
      </c>
      <c r="C37" s="3">
        <v>10</v>
      </c>
      <c r="D37" s="2" t="str">
        <f>VLOOKUP(C37,'Startovní listina'!A:G,2,0)</f>
        <v>Kratochvíl</v>
      </c>
      <c r="E37" s="2" t="str">
        <f>VLOOKUP(C37,'Startovní listina'!A:G,3,0)</f>
        <v>Jan</v>
      </c>
      <c r="F37" s="2">
        <f>VLOOKUP(C37,'Startovní listina'!A:G,4,0)</f>
        <v>0</v>
      </c>
      <c r="G37" s="3">
        <f>VLOOKUP(C37,'Startovní listina'!A:G,5,0)</f>
        <v>1992</v>
      </c>
      <c r="H37" s="3" t="str">
        <f>VLOOKUP(C37,'Startovní listina'!A:G,6,0)</f>
        <v>MA</v>
      </c>
      <c r="I37" s="3" t="str">
        <f>VLOOKUP(C37,'Startovní listina'!A:G,7,0)</f>
        <v>x</v>
      </c>
    </row>
    <row r="38" spans="1:9" ht="12.75">
      <c r="A38" s="2">
        <v>33</v>
      </c>
      <c r="B38" s="8">
        <v>0.035395833333333335</v>
      </c>
      <c r="C38" s="3">
        <v>84</v>
      </c>
      <c r="D38" s="2" t="str">
        <f>VLOOKUP(C38,'Startovní listina'!A:G,2,0)</f>
        <v>butzke</v>
      </c>
      <c r="E38" s="2" t="str">
        <f>VLOOKUP(C38,'Startovní listina'!A:G,3,0)</f>
        <v>petr</v>
      </c>
      <c r="F38" s="2">
        <f>VLOOKUP(C38,'Startovní listina'!A:G,4,0)</f>
        <v>0</v>
      </c>
      <c r="G38" s="3">
        <f>VLOOKUP(C38,'Startovní listina'!A:G,5,0)</f>
        <v>1959</v>
      </c>
      <c r="H38" s="3" t="str">
        <f>VLOOKUP(C38,'Startovní listina'!A:G,6,0)</f>
        <v>MC</v>
      </c>
      <c r="I38" s="3" t="str">
        <f>VLOOKUP(C38,'Startovní listina'!A:G,7,0)</f>
        <v>x</v>
      </c>
    </row>
    <row r="39" spans="1:9" s="11" customFormat="1" ht="12.75">
      <c r="A39" s="2">
        <v>34</v>
      </c>
      <c r="B39" s="8">
        <v>0.035471064814814816</v>
      </c>
      <c r="C39" s="3">
        <v>104</v>
      </c>
      <c r="D39" s="2" t="str">
        <f>VLOOKUP(C39,'Startovní listina'!A:G,2,0)</f>
        <v>klouzek</v>
      </c>
      <c r="E39" s="2" t="str">
        <f>VLOOKUP(C39,'Startovní listina'!A:G,3,0)</f>
        <v>zdeněk</v>
      </c>
      <c r="F39" s="2">
        <f>VLOOKUP(C39,'Startovní listina'!A:G,4,0)</f>
        <v>0</v>
      </c>
      <c r="G39" s="3">
        <f>VLOOKUP(C39,'Startovní listina'!A:G,5,0)</f>
        <v>1977</v>
      </c>
      <c r="H39" s="3" t="str">
        <f>VLOOKUP(C39,'Startovní listina'!A:G,6,0)</f>
        <v>MA</v>
      </c>
      <c r="I39" s="3" t="str">
        <f>VLOOKUP(C39,'Startovní listina'!A:G,7,0)</f>
        <v>x</v>
      </c>
    </row>
    <row r="40" spans="1:9" ht="12.75">
      <c r="A40" s="2">
        <v>35</v>
      </c>
      <c r="B40" s="8">
        <v>0.03562847222222222</v>
      </c>
      <c r="C40" s="3">
        <v>25</v>
      </c>
      <c r="D40" s="2" t="str">
        <f>VLOOKUP(C40,'Startovní listina'!A:G,2,0)</f>
        <v>Kupeček</v>
      </c>
      <c r="E40" s="2" t="str">
        <f>VLOOKUP(C40,'Startovní listina'!A:G,3,0)</f>
        <v>Pavel</v>
      </c>
      <c r="F40" s="2">
        <f>VLOOKUP(C40,'Startovní listina'!A:G,4,0)</f>
        <v>0</v>
      </c>
      <c r="G40" s="3">
        <f>VLOOKUP(C40,'Startovní listina'!A:G,5,0)</f>
        <v>1971</v>
      </c>
      <c r="H40" s="3" t="str">
        <f>VLOOKUP(C40,'Startovní listina'!A:G,6,0)</f>
        <v>MB</v>
      </c>
      <c r="I40" s="3" t="str">
        <f>VLOOKUP(C40,'Startovní listina'!A:G,7,0)</f>
        <v>x</v>
      </c>
    </row>
    <row r="41" spans="1:9" ht="12.75">
      <c r="A41" s="2">
        <v>36</v>
      </c>
      <c r="B41" s="8">
        <v>0.03567013888888889</v>
      </c>
      <c r="C41" s="3">
        <v>3</v>
      </c>
      <c r="D41" s="2" t="str">
        <f>VLOOKUP(C41,'Startovní listina'!A:G,2,0)</f>
        <v>Falcník</v>
      </c>
      <c r="E41" s="2" t="str">
        <f>VLOOKUP(C41,'Startovní listina'!A:G,3,0)</f>
        <v>Onndřej</v>
      </c>
      <c r="F41" s="2" t="str">
        <f>VLOOKUP(C41,'Startovní listina'!A:G,4,0)</f>
        <v>ohrádka tzbf</v>
      </c>
      <c r="G41" s="3">
        <f>VLOOKUP(C41,'Startovní listina'!A:G,5,0)</f>
        <v>1980</v>
      </c>
      <c r="H41" s="3" t="str">
        <f>VLOOKUP(C41,'Startovní listina'!A:G,6,0)</f>
        <v>MA</v>
      </c>
      <c r="I41" s="3" t="str">
        <f>VLOOKUP(C41,'Startovní listina'!A:G,7,0)</f>
        <v>x</v>
      </c>
    </row>
    <row r="42" spans="1:9" ht="12.75">
      <c r="A42" s="2">
        <v>37</v>
      </c>
      <c r="B42" s="8">
        <v>0.035688657407407405</v>
      </c>
      <c r="C42" s="3">
        <v>49</v>
      </c>
      <c r="D42" s="2" t="str">
        <f>VLOOKUP(C42,'Startovní listina'!A:G,2,0)</f>
        <v>Svoboda </v>
      </c>
      <c r="E42" s="2" t="str">
        <f>VLOOKUP(C42,'Startovní listina'!A:G,3,0)</f>
        <v>Jan</v>
      </c>
      <c r="F42" s="2" t="str">
        <f>VLOOKUP(C42,'Startovní listina'!A:G,4,0)</f>
        <v>Příbram</v>
      </c>
      <c r="G42" s="3">
        <f>VLOOKUP(C42,'Startovní listina'!A:G,5,0)</f>
        <v>1943</v>
      </c>
      <c r="H42" s="3" t="str">
        <f>VLOOKUP(C42,'Startovní listina'!A:G,6,0)</f>
        <v>ME</v>
      </c>
      <c r="I42" s="3" t="str">
        <f>VLOOKUP(C42,'Startovní listina'!A:G,7,0)</f>
        <v>x</v>
      </c>
    </row>
    <row r="43" spans="1:9" ht="12.75">
      <c r="A43" s="2">
        <v>38</v>
      </c>
      <c r="B43" s="8">
        <v>0.03585648148148148</v>
      </c>
      <c r="C43" s="3">
        <v>9</v>
      </c>
      <c r="D43" s="2" t="str">
        <f>VLOOKUP(C43,'Startovní listina'!A:G,2,0)</f>
        <v>Fára</v>
      </c>
      <c r="E43" s="2" t="str">
        <f>VLOOKUP(C43,'Startovní listina'!A:G,3,0)</f>
        <v>Luděk</v>
      </c>
      <c r="F43" s="2">
        <f>VLOOKUP(C43,'Startovní listina'!A:G,4,0)</f>
        <v>0</v>
      </c>
      <c r="G43" s="3">
        <f>VLOOKUP(C43,'Startovní listina'!A:G,5,0)</f>
        <v>1974</v>
      </c>
      <c r="H43" s="3" t="str">
        <f>VLOOKUP(C43,'Startovní listina'!A:G,6,0)</f>
        <v>MB</v>
      </c>
      <c r="I43" s="3" t="str">
        <f>VLOOKUP(C43,'Startovní listina'!A:G,7,0)</f>
        <v>x</v>
      </c>
    </row>
    <row r="44" spans="1:9" ht="12.75">
      <c r="A44" s="2">
        <v>39</v>
      </c>
      <c r="B44" s="12">
        <v>0.03624768518518518</v>
      </c>
      <c r="C44" s="3">
        <v>32</v>
      </c>
      <c r="D44" s="2" t="str">
        <f>VLOOKUP(C44,'Startovní listina'!A:G,2,0)</f>
        <v>Hons</v>
      </c>
      <c r="E44" s="2" t="str">
        <f>VLOOKUP(C44,'Startovní listina'!A:G,3,0)</f>
        <v>Pavel</v>
      </c>
      <c r="F44" s="2">
        <f>VLOOKUP(C44,'Startovní listina'!A:G,4,0)</f>
        <v>0</v>
      </c>
      <c r="G44" s="3">
        <f>VLOOKUP(C44,'Startovní listina'!A:G,5,0)</f>
        <v>1980</v>
      </c>
      <c r="H44" s="3" t="str">
        <f>VLOOKUP(C44,'Startovní listina'!A:G,6,0)</f>
        <v>MA</v>
      </c>
      <c r="I44" s="3" t="str">
        <f>VLOOKUP(C44,'Startovní listina'!A:G,7,0)</f>
        <v>x</v>
      </c>
    </row>
    <row r="45" spans="1:9" ht="12.75">
      <c r="A45" s="2">
        <v>40</v>
      </c>
      <c r="B45" s="8">
        <v>0.03754976851851852</v>
      </c>
      <c r="C45" s="3">
        <v>94</v>
      </c>
      <c r="D45" s="2" t="str">
        <f>VLOOKUP(C45,'Startovní listina'!A:G,2,0)</f>
        <v>židišin</v>
      </c>
      <c r="E45" s="2" t="str">
        <f>VLOOKUP(C45,'Startovní listina'!A:G,3,0)</f>
        <v>peter</v>
      </c>
      <c r="F45" s="2">
        <f>VLOOKUP(C45,'Startovní listina'!A:G,4,0)</f>
        <v>0</v>
      </c>
      <c r="G45" s="3">
        <f>VLOOKUP(C45,'Startovní listina'!A:G,5,0)</f>
        <v>1985</v>
      </c>
      <c r="H45" s="3" t="str">
        <f>VLOOKUP(C45,'Startovní listina'!A:G,6,0)</f>
        <v>MA</v>
      </c>
      <c r="I45" s="3" t="str">
        <f>VLOOKUP(C45,'Startovní listina'!A:G,7,0)</f>
        <v>x</v>
      </c>
    </row>
    <row r="46" spans="1:9" ht="12.75">
      <c r="A46" s="2">
        <v>41</v>
      </c>
      <c r="B46" s="8">
        <v>0.041005787037037035</v>
      </c>
      <c r="C46" s="3">
        <v>103</v>
      </c>
      <c r="D46" s="2" t="str">
        <f>VLOOKUP(C46,'Startovní listina'!A:G,2,0)</f>
        <v>hrach</v>
      </c>
      <c r="E46" s="2" t="str">
        <f>VLOOKUP(C46,'Startovní listina'!A:G,3,0)</f>
        <v>ondřej</v>
      </c>
      <c r="F46" s="2">
        <f>VLOOKUP(C46,'Startovní listina'!A:G,4,0)</f>
        <v>0</v>
      </c>
      <c r="G46" s="3">
        <f>VLOOKUP(C46,'Startovní listina'!A:G,5,0)</f>
        <v>1953</v>
      </c>
      <c r="H46" s="3" t="str">
        <f>VLOOKUP(C46,'Startovní listina'!A:G,6,0)</f>
        <v>MD</v>
      </c>
      <c r="I46" s="3" t="str">
        <f>VLOOKUP(C46,'Startovní listina'!A:G,7,0)</f>
        <v>x</v>
      </c>
    </row>
    <row r="47" spans="1:9" ht="12.75">
      <c r="A47" s="2">
        <v>42</v>
      </c>
      <c r="B47" s="16" t="s">
        <v>227</v>
      </c>
      <c r="C47" s="3">
        <v>41</v>
      </c>
      <c r="D47" s="2" t="str">
        <f>VLOOKUP(C47,'Startovní listina'!A:G,2,0)</f>
        <v>Víta </v>
      </c>
      <c r="E47" s="2" t="str">
        <f>VLOOKUP(C47,'Startovní listina'!A:G,3,0)</f>
        <v>Jan</v>
      </c>
      <c r="F47" s="2">
        <f>VLOOKUP(C47,'Startovní listina'!A:G,4,0)</f>
        <v>0</v>
      </c>
      <c r="G47" s="3">
        <f>VLOOKUP(C47,'Startovní listina'!A:G,5,0)</f>
        <v>1993</v>
      </c>
      <c r="H47" s="3" t="str">
        <f>VLOOKUP(C47,'Startovní listina'!A:G,6,0)</f>
        <v>MA</v>
      </c>
      <c r="I47" s="3" t="str">
        <f>VLOOKUP(C47,'Startovní listina'!A:G,7,0)</f>
        <v>x</v>
      </c>
    </row>
    <row r="48" spans="1:9" ht="12.75">
      <c r="A48" s="2">
        <v>43</v>
      </c>
      <c r="B48" s="16" t="s">
        <v>228</v>
      </c>
      <c r="C48" s="3">
        <v>7</v>
      </c>
      <c r="D48" s="2" t="str">
        <f>VLOOKUP(C48,'Startovní listina'!A:G,2,0)</f>
        <v>Henyš</v>
      </c>
      <c r="E48" s="2" t="str">
        <f>VLOOKUP(C48,'Startovní listina'!A:G,3,0)</f>
        <v>Jan</v>
      </c>
      <c r="F48" s="2" t="str">
        <f>VLOOKUP(C48,'Startovní listina'!A:G,4,0)</f>
        <v>Rodina</v>
      </c>
      <c r="G48" s="3">
        <f>VLOOKUP(C48,'Startovní listina'!A:G,5,0)</f>
        <v>1970</v>
      </c>
      <c r="H48" s="3" t="str">
        <f>VLOOKUP(C48,'Startovní listina'!A:G,6,0)</f>
        <v>MB</v>
      </c>
      <c r="I48" s="3" t="str">
        <f>VLOOKUP(C48,'Startovní listina'!A:G,7,0)</f>
        <v>x</v>
      </c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Petr Švarc</cp:lastModifiedBy>
  <cp:lastPrinted>2016-10-01T12:08:33Z</cp:lastPrinted>
  <dcterms:created xsi:type="dcterms:W3CDTF">2013-10-05T06:46:04Z</dcterms:created>
  <dcterms:modified xsi:type="dcterms:W3CDTF">2016-10-02T14:17:23Z</dcterms:modified>
  <cp:category/>
  <cp:version/>
  <cp:contentType/>
  <cp:contentStatus/>
</cp:coreProperties>
</file>